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0425" tabRatio="784"/>
  </bookViews>
  <sheets>
    <sheet name="1" sheetId="38" r:id="rId1"/>
    <sheet name="2" sheetId="39" r:id="rId2"/>
    <sheet name="3" sheetId="2" r:id="rId3"/>
    <sheet name="4" sheetId="4" r:id="rId4"/>
    <sheet name="5" sheetId="5" r:id="rId5"/>
    <sheet name="6" sheetId="10" r:id="rId6"/>
    <sheet name="7" sheetId="25" r:id="rId7"/>
    <sheet name="8" sheetId="9" r:id="rId8"/>
    <sheet name="9" sheetId="7" r:id="rId9"/>
    <sheet name="10" sheetId="24" r:id="rId10"/>
    <sheet name="11" sheetId="28" r:id="rId11"/>
    <sheet name="12" sheetId="27" r:id="rId12"/>
  </sheets>
  <definedNames>
    <definedName name="_xlnm.Print_Area" localSheetId="10">'11'!$A$1:$AC$26</definedName>
  </definedNames>
  <calcPr calcId="162913"/>
</workbook>
</file>

<file path=xl/calcChain.xml><?xml version="1.0" encoding="utf-8"?>
<calcChain xmlns="http://schemas.openxmlformats.org/spreadsheetml/2006/main">
  <c r="S19" i="28" l="1"/>
  <c r="S20" i="28" s="1"/>
  <c r="P19" i="28"/>
  <c r="P20" i="28" s="1"/>
  <c r="Q19" i="28"/>
  <c r="Q20" i="28" s="1"/>
  <c r="L19" i="28"/>
  <c r="L20" i="28" s="1"/>
  <c r="F4" i="28"/>
  <c r="M7" i="9"/>
  <c r="O20" i="25"/>
  <c r="O21" i="25" s="1"/>
  <c r="O7" i="25"/>
  <c r="K18" i="39"/>
  <c r="K19" i="39" s="1"/>
  <c r="K4" i="39"/>
  <c r="B4" i="39"/>
  <c r="J18" i="39"/>
  <c r="J19" i="39" s="1"/>
  <c r="J4" i="39"/>
  <c r="P20" i="38"/>
  <c r="P21" i="38" s="1"/>
  <c r="O20" i="38"/>
  <c r="O21" i="38" s="1"/>
  <c r="O19" i="28"/>
  <c r="O20" i="28" s="1"/>
  <c r="O4" i="28"/>
  <c r="L20" i="4"/>
  <c r="L21" i="4" s="1"/>
  <c r="L7" i="4"/>
  <c r="B19" i="28"/>
  <c r="B20" i="28" s="1"/>
  <c r="C19" i="28"/>
  <c r="D19" i="28"/>
  <c r="E19" i="28"/>
  <c r="F19" i="28"/>
  <c r="F20" i="28" s="1"/>
  <c r="G19" i="28"/>
  <c r="H19" i="28"/>
  <c r="I19" i="28"/>
  <c r="J19" i="28"/>
  <c r="K19" i="28"/>
  <c r="K20" i="28" s="1"/>
  <c r="M19" i="28"/>
  <c r="M20" i="28" s="1"/>
  <c r="N19" i="28"/>
  <c r="N20" i="28" s="1"/>
  <c r="R19" i="28"/>
  <c r="R20" i="28" s="1"/>
  <c r="C20" i="27"/>
  <c r="D20" i="27"/>
  <c r="E20" i="27"/>
  <c r="F20" i="27"/>
  <c r="F21" i="27" s="1"/>
  <c r="G20" i="27"/>
  <c r="H20" i="27"/>
  <c r="I20" i="27"/>
  <c r="I21" i="27" s="1"/>
  <c r="J20" i="27"/>
  <c r="J21" i="27" s="1"/>
  <c r="K20" i="27"/>
  <c r="L20" i="27"/>
  <c r="L21" i="27" s="1"/>
  <c r="M20" i="27"/>
  <c r="N20" i="27"/>
  <c r="O20" i="27"/>
  <c r="P20" i="27"/>
  <c r="P21" i="27" s="1"/>
  <c r="Q20" i="27"/>
  <c r="R20" i="27"/>
  <c r="R21" i="27" s="1"/>
  <c r="B20" i="27"/>
  <c r="B21" i="27" s="1"/>
  <c r="N7" i="27"/>
  <c r="C21" i="27"/>
  <c r="C19" i="24"/>
  <c r="C20" i="24" s="1"/>
  <c r="D19" i="24"/>
  <c r="E19" i="24"/>
  <c r="F19" i="24"/>
  <c r="F20" i="24" s="1"/>
  <c r="G19" i="24"/>
  <c r="G20" i="24" s="1"/>
  <c r="H19" i="24"/>
  <c r="H20" i="24" s="1"/>
  <c r="I19" i="24"/>
  <c r="J19" i="24"/>
  <c r="J20" i="24" s="1"/>
  <c r="K19" i="24"/>
  <c r="K20" i="24" s="1"/>
  <c r="L19" i="24"/>
  <c r="M19" i="24"/>
  <c r="N19" i="24"/>
  <c r="N20" i="24" s="1"/>
  <c r="O19" i="24"/>
  <c r="O20" i="24" s="1"/>
  <c r="P19" i="24"/>
  <c r="P20" i="24" s="1"/>
  <c r="B19" i="24"/>
  <c r="C18" i="7"/>
  <c r="D18" i="7"/>
  <c r="E18" i="7"/>
  <c r="F18" i="7"/>
  <c r="G18" i="7"/>
  <c r="H18" i="7"/>
  <c r="I18" i="7"/>
  <c r="J18" i="7"/>
  <c r="K18" i="7"/>
  <c r="L18" i="7"/>
  <c r="L19" i="7" s="1"/>
  <c r="M18" i="7"/>
  <c r="N18" i="7"/>
  <c r="O18" i="7"/>
  <c r="B18" i="7"/>
  <c r="C18" i="9"/>
  <c r="D18" i="9"/>
  <c r="E18" i="9"/>
  <c r="F18" i="9"/>
  <c r="G18" i="9"/>
  <c r="H18" i="9"/>
  <c r="I18" i="9"/>
  <c r="J18" i="9"/>
  <c r="K18" i="9"/>
  <c r="L18" i="9"/>
  <c r="L19" i="9" s="1"/>
  <c r="M18" i="9"/>
  <c r="M19" i="9" s="1"/>
  <c r="B18" i="9"/>
  <c r="C20" i="25"/>
  <c r="C21" i="25" s="1"/>
  <c r="D20" i="25"/>
  <c r="D21" i="25" s="1"/>
  <c r="E20" i="25"/>
  <c r="E21" i="25" s="1"/>
  <c r="F20" i="25"/>
  <c r="F21" i="25" s="1"/>
  <c r="G20" i="25"/>
  <c r="G21" i="25" s="1"/>
  <c r="H20" i="25"/>
  <c r="H21" i="25" s="1"/>
  <c r="I20" i="25"/>
  <c r="I21" i="25" s="1"/>
  <c r="J20" i="25"/>
  <c r="J21" i="25" s="1"/>
  <c r="K20" i="25"/>
  <c r="L20" i="25"/>
  <c r="L21" i="25" s="1"/>
  <c r="M20" i="25"/>
  <c r="M21" i="25" s="1"/>
  <c r="N20" i="25"/>
  <c r="N21" i="25" s="1"/>
  <c r="P20" i="25"/>
  <c r="P21" i="25" s="1"/>
  <c r="Q20" i="25"/>
  <c r="B20" i="25"/>
  <c r="C20" i="10"/>
  <c r="D20" i="10"/>
  <c r="E20" i="10"/>
  <c r="F20" i="10"/>
  <c r="G20" i="10"/>
  <c r="H20" i="10"/>
  <c r="I20" i="10"/>
  <c r="J20" i="10"/>
  <c r="K20" i="10"/>
  <c r="K21" i="10" s="1"/>
  <c r="L20" i="10"/>
  <c r="M20" i="10"/>
  <c r="N20" i="10"/>
  <c r="N21" i="10" s="1"/>
  <c r="O20" i="10"/>
  <c r="P20" i="10"/>
  <c r="Q20" i="10"/>
  <c r="B20" i="10"/>
  <c r="C17" i="5"/>
  <c r="C18" i="5" s="1"/>
  <c r="D17" i="5"/>
  <c r="D18" i="5" s="1"/>
  <c r="E17" i="5"/>
  <c r="E18" i="5" s="1"/>
  <c r="F17" i="5"/>
  <c r="G17" i="5"/>
  <c r="G18" i="5" s="1"/>
  <c r="H17" i="5"/>
  <c r="H18" i="5" s="1"/>
  <c r="I17" i="5"/>
  <c r="J17" i="5"/>
  <c r="J18" i="5" s="1"/>
  <c r="K17" i="5"/>
  <c r="K18" i="5" s="1"/>
  <c r="L17" i="5"/>
  <c r="L18" i="5" s="1"/>
  <c r="M17" i="5"/>
  <c r="M18" i="5" s="1"/>
  <c r="N17" i="5"/>
  <c r="N18" i="5" s="1"/>
  <c r="B17" i="5"/>
  <c r="B18" i="5" s="1"/>
  <c r="C21" i="2"/>
  <c r="D21" i="2"/>
  <c r="D22" i="2" s="1"/>
  <c r="E21" i="2"/>
  <c r="F21" i="2"/>
  <c r="F22" i="2" s="1"/>
  <c r="G21" i="2"/>
  <c r="H21" i="2"/>
  <c r="H22" i="2" s="1"/>
  <c r="I21" i="2"/>
  <c r="I22" i="2" s="1"/>
  <c r="J21" i="2"/>
  <c r="J22" i="2" s="1"/>
  <c r="K21" i="2"/>
  <c r="L21" i="2"/>
  <c r="L22" i="2" s="1"/>
  <c r="M21" i="2"/>
  <c r="M22" i="2" s="1"/>
  <c r="N21" i="2"/>
  <c r="N22" i="2" s="1"/>
  <c r="O21" i="2"/>
  <c r="B21" i="2"/>
  <c r="D20" i="24"/>
  <c r="L20" i="24"/>
  <c r="O6" i="24"/>
  <c r="M19" i="7"/>
  <c r="P7" i="25"/>
  <c r="P7" i="10"/>
  <c r="P21" i="10"/>
  <c r="M6" i="5"/>
  <c r="H20" i="28"/>
  <c r="D20" i="28"/>
  <c r="M21" i="27"/>
  <c r="H21" i="27"/>
  <c r="G21" i="27"/>
  <c r="E21" i="27"/>
  <c r="D21" i="27"/>
  <c r="M20" i="24"/>
  <c r="E20" i="24"/>
  <c r="I20" i="24"/>
  <c r="B20" i="24"/>
  <c r="K21" i="25"/>
  <c r="Q21" i="25"/>
  <c r="L21" i="10"/>
  <c r="F18" i="5"/>
  <c r="I18" i="5"/>
  <c r="M20" i="4"/>
  <c r="M21" i="4" s="1"/>
  <c r="N20" i="4"/>
  <c r="N21" i="4" s="1"/>
  <c r="O20" i="4"/>
  <c r="O21" i="4" s="1"/>
  <c r="C20" i="4"/>
  <c r="C21" i="4" s="1"/>
  <c r="D20" i="4"/>
  <c r="D21" i="4" s="1"/>
  <c r="E20" i="4"/>
  <c r="E21" i="4" s="1"/>
  <c r="F20" i="4"/>
  <c r="F21" i="4" s="1"/>
  <c r="G20" i="4"/>
  <c r="G21" i="4" s="1"/>
  <c r="H20" i="4"/>
  <c r="H21" i="4" s="1"/>
  <c r="I20" i="4"/>
  <c r="I21" i="4" s="1"/>
  <c r="J20" i="4"/>
  <c r="K20" i="4"/>
  <c r="K21" i="4" s="1"/>
  <c r="B20" i="4"/>
  <c r="B21" i="4" s="1"/>
  <c r="O22" i="2"/>
  <c r="C22" i="2"/>
  <c r="E22" i="2"/>
  <c r="G22" i="2"/>
  <c r="K22" i="2"/>
  <c r="C18" i="39"/>
  <c r="C19" i="39" s="1"/>
  <c r="D18" i="39"/>
  <c r="D19" i="39" s="1"/>
  <c r="E18" i="39"/>
  <c r="E19" i="39" s="1"/>
  <c r="F18" i="39"/>
  <c r="F19" i="39" s="1"/>
  <c r="G18" i="39"/>
  <c r="G19" i="39" s="1"/>
  <c r="H18" i="39"/>
  <c r="H19" i="39" s="1"/>
  <c r="I18" i="39"/>
  <c r="I19" i="39" s="1"/>
  <c r="L18" i="39"/>
  <c r="L19" i="39" s="1"/>
  <c r="B20" i="38"/>
  <c r="B21" i="38" s="1"/>
  <c r="Q20" i="38"/>
  <c r="Q21" i="38" s="1"/>
  <c r="N20" i="38"/>
  <c r="N21" i="38" s="1"/>
  <c r="B18" i="39"/>
  <c r="B19" i="39" s="1"/>
  <c r="M20" i="38"/>
  <c r="M21" i="38" s="1"/>
  <c r="L20" i="38"/>
  <c r="L21" i="38" s="1"/>
  <c r="K20" i="38"/>
  <c r="K21" i="38" s="1"/>
  <c r="J20" i="38"/>
  <c r="J21" i="38" s="1"/>
  <c r="I20" i="38"/>
  <c r="I21" i="38" s="1"/>
  <c r="H20" i="38"/>
  <c r="H21" i="38" s="1"/>
  <c r="G20" i="38"/>
  <c r="G21" i="38" s="1"/>
  <c r="F20" i="38"/>
  <c r="F21" i="38" s="1"/>
  <c r="E20" i="38"/>
  <c r="E21" i="38" s="1"/>
  <c r="D20" i="38"/>
  <c r="D21" i="38" s="1"/>
  <c r="C20" i="38"/>
  <c r="C21" i="38" s="1"/>
  <c r="N21" i="27" l="1"/>
  <c r="J21" i="4"/>
  <c r="Q21" i="27"/>
  <c r="O21" i="27"/>
  <c r="K21" i="27"/>
  <c r="I20" i="28"/>
  <c r="C20" i="28"/>
  <c r="J20" i="28"/>
  <c r="E20" i="28"/>
  <c r="G20" i="28"/>
  <c r="B21" i="10" l="1"/>
  <c r="O21" i="10" l="1"/>
  <c r="Q21" i="10" l="1"/>
  <c r="M21" i="10"/>
  <c r="J21" i="10"/>
  <c r="I21" i="10"/>
  <c r="H21" i="10"/>
  <c r="G21" i="10"/>
  <c r="F21" i="10"/>
  <c r="E21" i="10"/>
  <c r="D21" i="10"/>
  <c r="C21" i="10"/>
  <c r="C19" i="7"/>
  <c r="D19" i="7"/>
  <c r="E19" i="7"/>
  <c r="F19" i="7"/>
  <c r="G19" i="7"/>
  <c r="H19" i="7"/>
  <c r="I19" i="7"/>
  <c r="J19" i="7"/>
  <c r="K19" i="7"/>
  <c r="N19" i="7"/>
  <c r="O19" i="7"/>
  <c r="B19" i="7"/>
  <c r="J19" i="9" l="1"/>
  <c r="I19" i="9"/>
  <c r="H19" i="9"/>
  <c r="G19" i="9"/>
  <c r="F19" i="9"/>
  <c r="E19" i="9"/>
  <c r="D19" i="9"/>
  <c r="C19" i="9"/>
  <c r="B19" i="9"/>
  <c r="K19" i="9" l="1"/>
  <c r="B21" i="25"/>
  <c r="B22" i="2" l="1"/>
</calcChain>
</file>

<file path=xl/sharedStrings.xml><?xml version="1.0" encoding="utf-8"?>
<sst xmlns="http://schemas.openxmlformats.org/spreadsheetml/2006/main" count="334" uniqueCount="93">
  <si>
    <t>картофель</t>
  </si>
  <si>
    <t>морковь</t>
  </si>
  <si>
    <t>лук</t>
  </si>
  <si>
    <t>томат</t>
  </si>
  <si>
    <t>соль</t>
  </si>
  <si>
    <t>какао</t>
  </si>
  <si>
    <t>хлеб</t>
  </si>
  <si>
    <t>сахар</t>
  </si>
  <si>
    <t>итого на 1 чел</t>
  </si>
  <si>
    <t>итого к выдаче</t>
  </si>
  <si>
    <t>цена</t>
  </si>
  <si>
    <t>на сумму</t>
  </si>
  <si>
    <t>рис</t>
  </si>
  <si>
    <t>чай</t>
  </si>
  <si>
    <t>гречка</t>
  </si>
  <si>
    <t>печенье</t>
  </si>
  <si>
    <t xml:space="preserve">количество </t>
  </si>
  <si>
    <t xml:space="preserve">масло сливочное </t>
  </si>
  <si>
    <t>масло сливочное</t>
  </si>
  <si>
    <t xml:space="preserve">капуста </t>
  </si>
  <si>
    <t>крупа пшеничная</t>
  </si>
  <si>
    <t>молоко сгущенное</t>
  </si>
  <si>
    <t>масло растительное</t>
  </si>
  <si>
    <t>чечевица</t>
  </si>
  <si>
    <t>Наименование и количество продуктов питания, подлежащего на 1 чел.</t>
  </si>
  <si>
    <t xml:space="preserve">картофель </t>
  </si>
  <si>
    <t xml:space="preserve">свекла </t>
  </si>
  <si>
    <t>зелень</t>
  </si>
  <si>
    <t>фасоль</t>
  </si>
  <si>
    <t>чай с сахаром</t>
  </si>
  <si>
    <t>суп фасолевый</t>
  </si>
  <si>
    <t xml:space="preserve">Каша пшеничная с маслом </t>
  </si>
  <si>
    <t>горох</t>
  </si>
  <si>
    <t>Повар принял _________________________</t>
  </si>
  <si>
    <t>Выдал завхоз _______________________________</t>
  </si>
  <si>
    <t>вермишель</t>
  </si>
  <si>
    <t xml:space="preserve">вермишель </t>
  </si>
  <si>
    <t>Чай с сахаром</t>
  </si>
  <si>
    <t>Чай сладкий</t>
  </si>
  <si>
    <t xml:space="preserve">молоко </t>
  </si>
  <si>
    <t xml:space="preserve"> </t>
  </si>
  <si>
    <t>макароны</t>
  </si>
  <si>
    <t xml:space="preserve">   Наименование и количество продуктов питания, подлежащего на 1 чел.</t>
  </si>
  <si>
    <t>филе говядины</t>
  </si>
  <si>
    <t xml:space="preserve"> Наименование и количество продуктов питания, подлежащего на 1 чел.</t>
  </si>
  <si>
    <t>Салат из белокочанной капусты, моркови с зеленым горошком</t>
  </si>
  <si>
    <t>Яйцо вареное</t>
  </si>
  <si>
    <t xml:space="preserve">Какао со сгущенным молоком  </t>
  </si>
  <si>
    <t>яйцо</t>
  </si>
  <si>
    <t xml:space="preserve">сыр </t>
  </si>
  <si>
    <t>сметана</t>
  </si>
  <si>
    <t>Суп картофельный с макаронными изделиями</t>
  </si>
  <si>
    <t>Макароны отварные</t>
  </si>
  <si>
    <t>Гуляш из говядины</t>
  </si>
  <si>
    <t>мука пшеничная</t>
  </si>
  <si>
    <t xml:space="preserve">Суп гороховый </t>
  </si>
  <si>
    <t>Суп рисовый с  говядиной</t>
  </si>
  <si>
    <t>плов с птицей</t>
  </si>
  <si>
    <t xml:space="preserve">чай </t>
  </si>
  <si>
    <t xml:space="preserve">сахар </t>
  </si>
  <si>
    <t>горошек зеленый</t>
  </si>
  <si>
    <t>мясо куриное</t>
  </si>
  <si>
    <t>какао со сгущенным молоком</t>
  </si>
  <si>
    <t xml:space="preserve"> сгущенное молоко</t>
  </si>
  <si>
    <t>Суп картофельный  с мясными фрикадельками</t>
  </si>
  <si>
    <t>плов из говядины</t>
  </si>
  <si>
    <t xml:space="preserve">чай с сахаром </t>
  </si>
  <si>
    <t>Борщ из свежей капусты, говядиной и сметаной</t>
  </si>
  <si>
    <t>Картофель отварной</t>
  </si>
  <si>
    <t>Суп чечевичный</t>
  </si>
  <si>
    <t xml:space="preserve">томат </t>
  </si>
  <si>
    <t>компот из сухофруктов</t>
  </si>
  <si>
    <t>сыр (порциями)</t>
  </si>
  <si>
    <t>смесь сухофруктов</t>
  </si>
  <si>
    <t>Чай  с сахаром</t>
  </si>
  <si>
    <t>яблоко</t>
  </si>
  <si>
    <t xml:space="preserve">вафли </t>
  </si>
  <si>
    <t xml:space="preserve">Чай с сахаром </t>
  </si>
  <si>
    <t>банан</t>
  </si>
  <si>
    <t>вафли</t>
  </si>
  <si>
    <t xml:space="preserve">Каша гречневая  с маслом  </t>
  </si>
  <si>
    <t>мука пшенияная</t>
  </si>
  <si>
    <t>булка</t>
  </si>
  <si>
    <t>Суп молочный с макаронными изделиями</t>
  </si>
  <si>
    <t xml:space="preserve">хлеб </t>
  </si>
  <si>
    <t xml:space="preserve">булка </t>
  </si>
  <si>
    <t>сыр</t>
  </si>
  <si>
    <t>свекла</t>
  </si>
  <si>
    <t>огурцы соленые</t>
  </si>
  <si>
    <t>винегрет овощной</t>
  </si>
  <si>
    <t>Каша гречневая   с маслом</t>
  </si>
  <si>
    <t>Плов из птицы</t>
  </si>
  <si>
    <t xml:space="preserve"> Наименование и количество продуктов питания, подлежащего на 139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</si>
</sst>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&quot;р.&quot;"/>
    <numFmt numFmtId="165" formatCode="0.0"/>
    <numFmt numFmtId="166" formatCode="_-* #,##0.0\ _₽_-;\-* #,##0.0\ _₽_-;_-* &quot;-&quot;??\ _₽_-;_-@_-"/>
    <numFmt numFmtId="167" formatCode="_-* #,##0\ _₽_-;\-* #,##0\ _₽_-;_-* &quot;-&quot;??\ _₽_-;_-@_-"/>
    <numFmt numFmtId="168" formatCode="_-* #,##0.0\ _₽_-;\-* #,##0.0\ _₽_-;_-* &quot;-&quot;?\ _₽_-;_-@_-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Yandex-sans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2" fillId="2" borderId="0" xfId="0" applyFont="1" applyFill="1" applyBorder="1" applyAlignment="1"/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center" textRotation="90"/>
    </xf>
    <xf numFmtId="165" fontId="3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166" fontId="3" fillId="0" borderId="2" xfId="1" applyNumberFormat="1" applyFont="1" applyBorder="1"/>
    <xf numFmtId="43" fontId="3" fillId="0" borderId="2" xfId="1" applyNumberFormat="1" applyFont="1" applyBorder="1"/>
    <xf numFmtId="166" fontId="0" fillId="0" borderId="2" xfId="1" applyNumberFormat="1" applyFont="1" applyBorder="1"/>
    <xf numFmtId="0" fontId="3" fillId="0" borderId="2" xfId="0" applyFont="1" applyBorder="1" applyAlignment="1">
      <alignment vertical="center"/>
    </xf>
    <xf numFmtId="0" fontId="4" fillId="0" borderId="6" xfId="0" applyFont="1" applyBorder="1"/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165" fontId="3" fillId="3" borderId="2" xfId="0" applyNumberFormat="1" applyFont="1" applyFill="1" applyBorder="1"/>
    <xf numFmtId="0" fontId="6" fillId="0" borderId="2" xfId="0" applyFont="1" applyBorder="1" applyAlignment="1">
      <alignment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textRotation="90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applyFont="1"/>
    <xf numFmtId="0" fontId="10" fillId="0" borderId="0" xfId="0" applyFont="1"/>
    <xf numFmtId="164" fontId="0" fillId="0" borderId="0" xfId="0" applyNumberFormat="1"/>
    <xf numFmtId="166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165" fontId="0" fillId="0" borderId="0" xfId="0" applyNumberFormat="1"/>
    <xf numFmtId="167" fontId="3" fillId="0" borderId="2" xfId="1" applyNumberFormat="1" applyFont="1" applyBorder="1"/>
    <xf numFmtId="0" fontId="6" fillId="0" borderId="2" xfId="0" applyFont="1" applyBorder="1" applyAlignment="1">
      <alignment horizontal="left" vertical="top" wrapText="1"/>
    </xf>
    <xf numFmtId="16" fontId="0" fillId="0" borderId="0" xfId="0" applyNumberFormat="1"/>
    <xf numFmtId="0" fontId="0" fillId="0" borderId="0" xfId="0" applyAlignment="1"/>
    <xf numFmtId="0" fontId="0" fillId="0" borderId="0" xfId="0" applyBorder="1" applyAlignment="1"/>
    <xf numFmtId="0" fontId="10" fillId="0" borderId="0" xfId="0" applyFont="1" applyAlignment="1"/>
    <xf numFmtId="0" fontId="1" fillId="0" borderId="0" xfId="0" applyFont="1" applyAlignment="1"/>
    <xf numFmtId="16" fontId="0" fillId="4" borderId="0" xfId="0" applyNumberFormat="1" applyFill="1"/>
    <xf numFmtId="0" fontId="0" fillId="4" borderId="0" xfId="0" applyFill="1"/>
    <xf numFmtId="0" fontId="6" fillId="3" borderId="2" xfId="0" applyFont="1" applyFill="1" applyBorder="1"/>
    <xf numFmtId="0" fontId="11" fillId="0" borderId="0" xfId="0" applyFont="1"/>
    <xf numFmtId="168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12" fillId="0" borderId="0" xfId="0" applyFont="1"/>
    <xf numFmtId="0" fontId="12" fillId="0" borderId="0" xfId="0" applyFont="1" applyAlignment="1">
      <alignment wrapText="1"/>
    </xf>
    <xf numFmtId="2" fontId="0" fillId="0" borderId="0" xfId="0" applyNumberFormat="1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12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5" zoomScale="70" zoomScaleNormal="70" workbookViewId="0">
      <selection activeCell="T28" sqref="T28"/>
    </sheetView>
  </sheetViews>
  <sheetFormatPr defaultRowHeight="15"/>
  <cols>
    <col min="1" max="1" width="22.85546875" customWidth="1"/>
    <col min="2" max="2" width="9.28515625" customWidth="1"/>
    <col min="3" max="3" width="7.85546875" customWidth="1"/>
    <col min="4" max="4" width="6.85546875" customWidth="1"/>
    <col min="5" max="5" width="9.140625" customWidth="1"/>
    <col min="6" max="6" width="7.5703125" customWidth="1"/>
    <col min="7" max="7" width="7.28515625" customWidth="1"/>
    <col min="8" max="8" width="6.85546875" customWidth="1"/>
    <col min="9" max="9" width="7" customWidth="1"/>
    <col min="10" max="10" width="6.28515625" customWidth="1"/>
    <col min="11" max="11" width="7.42578125" customWidth="1"/>
    <col min="12" max="12" width="7" customWidth="1"/>
    <col min="13" max="17" width="7.140625" customWidth="1"/>
  </cols>
  <sheetData>
    <row r="1" spans="1:27" ht="15.75">
      <c r="H1" s="56"/>
      <c r="I1" s="56"/>
      <c r="J1" s="2"/>
      <c r="K1" s="1"/>
    </row>
    <row r="2" spans="1:27" ht="15.75">
      <c r="H2" s="56"/>
      <c r="I2" s="56"/>
      <c r="J2" s="3"/>
    </row>
    <row r="3" spans="1:27" ht="18.75">
      <c r="H3" s="57"/>
      <c r="I3" s="57"/>
      <c r="J3" s="3"/>
      <c r="L3" s="25"/>
      <c r="M3" s="25"/>
      <c r="N3" s="25"/>
      <c r="O3" s="25"/>
      <c r="P3" s="25"/>
      <c r="Q3" s="25"/>
    </row>
    <row r="4" spans="1:27" ht="18.75">
      <c r="H4" s="58"/>
      <c r="I4" s="58"/>
      <c r="J4" s="3"/>
      <c r="L4" s="27"/>
      <c r="M4" s="27"/>
      <c r="N4" s="27"/>
      <c r="O4" s="27"/>
      <c r="P4" s="27"/>
      <c r="Q4" s="27"/>
    </row>
    <row r="5" spans="1:27" ht="21.75" customHeight="1">
      <c r="A5" s="59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7" ht="20.2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139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  <c r="N6" s="6">
        <v>141</v>
      </c>
      <c r="O6" s="6">
        <v>141</v>
      </c>
      <c r="P6" s="6">
        <v>141</v>
      </c>
      <c r="Q6" s="6">
        <v>141</v>
      </c>
    </row>
    <row r="7" spans="1:27" ht="122.25" customHeight="1">
      <c r="A7" s="5"/>
      <c r="B7" s="8" t="s">
        <v>17</v>
      </c>
      <c r="C7" s="8" t="s">
        <v>22</v>
      </c>
      <c r="D7" s="8" t="s">
        <v>4</v>
      </c>
      <c r="E7" s="8" t="s">
        <v>43</v>
      </c>
      <c r="F7" s="8" t="s">
        <v>0</v>
      </c>
      <c r="G7" s="8" t="s">
        <v>14</v>
      </c>
      <c r="H7" s="8" t="s">
        <v>2</v>
      </c>
      <c r="I7" s="8" t="s">
        <v>1</v>
      </c>
      <c r="J7" s="8" t="s">
        <v>23</v>
      </c>
      <c r="K7" s="8" t="s">
        <v>13</v>
      </c>
      <c r="L7" s="8" t="s">
        <v>7</v>
      </c>
      <c r="M7" s="8" t="s">
        <v>6</v>
      </c>
      <c r="N7" s="8" t="s">
        <v>19</v>
      </c>
      <c r="O7" s="8" t="s">
        <v>81</v>
      </c>
      <c r="P7" s="8" t="s">
        <v>3</v>
      </c>
      <c r="Q7" s="8" t="s">
        <v>60</v>
      </c>
    </row>
    <row r="8" spans="1:27" ht="15.75">
      <c r="A8" s="10" t="s">
        <v>69</v>
      </c>
      <c r="B8" s="5"/>
      <c r="C8" s="5">
        <v>5</v>
      </c>
      <c r="D8" s="5">
        <v>1</v>
      </c>
      <c r="E8" s="5">
        <v>20</v>
      </c>
      <c r="F8" s="5">
        <v>24</v>
      </c>
      <c r="G8" s="5"/>
      <c r="H8" s="5">
        <v>8</v>
      </c>
      <c r="I8" s="5">
        <v>8</v>
      </c>
      <c r="J8" s="5">
        <v>18</v>
      </c>
      <c r="K8" s="5"/>
      <c r="L8" s="7"/>
      <c r="M8" s="7"/>
      <c r="N8" s="7"/>
      <c r="O8" s="7"/>
      <c r="P8" s="7"/>
      <c r="Q8" s="7"/>
    </row>
    <row r="9" spans="1:27" ht="15" customHeight="1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27" ht="59.25" customHeight="1">
      <c r="A10" s="50" t="s">
        <v>45</v>
      </c>
      <c r="B10" s="5"/>
      <c r="C10" s="5">
        <v>3</v>
      </c>
      <c r="D10" s="5"/>
      <c r="E10" s="5"/>
      <c r="F10" s="5"/>
      <c r="G10" s="5"/>
      <c r="H10" s="5"/>
      <c r="I10" s="5">
        <v>10</v>
      </c>
      <c r="J10" s="5"/>
      <c r="K10" s="5"/>
      <c r="L10" s="5">
        <v>2</v>
      </c>
      <c r="M10" s="5"/>
      <c r="N10" s="5">
        <v>18</v>
      </c>
      <c r="O10" s="5"/>
      <c r="P10" s="5"/>
      <c r="Q10" s="5">
        <v>15</v>
      </c>
    </row>
    <row r="11" spans="1:27" ht="15" customHeight="1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V11" s="33"/>
      <c r="W11" s="33"/>
      <c r="X11" s="33"/>
      <c r="Y11" s="33"/>
      <c r="Z11" s="33"/>
      <c r="AA11" s="33"/>
    </row>
    <row r="12" spans="1:27" ht="29.25">
      <c r="A12" s="20" t="s">
        <v>80</v>
      </c>
      <c r="B12" s="5">
        <v>7</v>
      </c>
      <c r="C12" s="5"/>
      <c r="D12" s="5">
        <v>1</v>
      </c>
      <c r="E12" s="5"/>
      <c r="F12" s="5"/>
      <c r="G12" s="5">
        <v>69</v>
      </c>
      <c r="H12" s="5"/>
      <c r="I12" s="5"/>
      <c r="J12" s="5"/>
      <c r="K12" s="5"/>
      <c r="L12" s="5"/>
      <c r="M12" s="5"/>
      <c r="N12" s="5"/>
      <c r="O12" s="5"/>
      <c r="P12" s="5"/>
      <c r="Q12" s="5"/>
      <c r="U12" s="53"/>
      <c r="V12" s="33"/>
      <c r="W12" s="33"/>
      <c r="X12" s="33"/>
      <c r="Y12" s="33"/>
      <c r="Z12" s="33"/>
      <c r="AA12" s="33"/>
    </row>
    <row r="13" spans="1:27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V13" s="33"/>
      <c r="W13" s="33"/>
      <c r="X13" s="33"/>
      <c r="Y13" s="33"/>
      <c r="Z13" s="33"/>
      <c r="AA13" s="33"/>
    </row>
    <row r="14" spans="1:27" ht="15.75">
      <c r="A14" s="5" t="s">
        <v>53</v>
      </c>
      <c r="B14" s="5">
        <v>4</v>
      </c>
      <c r="C14" s="5"/>
      <c r="D14" s="5">
        <v>1</v>
      </c>
      <c r="E14" s="5">
        <v>50</v>
      </c>
      <c r="F14" s="5"/>
      <c r="G14" s="5"/>
      <c r="H14" s="5">
        <v>9</v>
      </c>
      <c r="I14" s="5">
        <v>10</v>
      </c>
      <c r="J14" s="5"/>
      <c r="K14" s="5"/>
      <c r="L14" s="5"/>
      <c r="M14" s="5"/>
      <c r="N14" s="5"/>
      <c r="O14" s="5">
        <v>3</v>
      </c>
      <c r="P14" s="5">
        <v>8</v>
      </c>
      <c r="Q14" s="5"/>
      <c r="U14" s="53"/>
      <c r="V14" s="33"/>
      <c r="W14" s="33"/>
      <c r="X14" s="33"/>
      <c r="Y14" s="33"/>
      <c r="Z14" s="33"/>
      <c r="AA14" s="33"/>
    </row>
    <row r="15" spans="1:27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V15" s="33"/>
      <c r="W15" s="33"/>
      <c r="X15" s="33"/>
      <c r="Y15" s="33"/>
      <c r="Z15" s="33"/>
      <c r="AA15" s="33"/>
    </row>
    <row r="16" spans="1:27" ht="15.75">
      <c r="A16" s="20" t="s">
        <v>74</v>
      </c>
      <c r="B16" s="5"/>
      <c r="C16" s="5"/>
      <c r="D16" s="5"/>
      <c r="E16" s="5"/>
      <c r="F16" s="5"/>
      <c r="G16" s="5"/>
      <c r="H16" s="5"/>
      <c r="I16" s="5"/>
      <c r="J16" s="5"/>
      <c r="K16" s="5">
        <v>1</v>
      </c>
      <c r="L16" s="5">
        <v>15</v>
      </c>
      <c r="M16" s="5"/>
      <c r="N16" s="5"/>
      <c r="O16" s="5"/>
      <c r="P16" s="5"/>
      <c r="Q16" s="5"/>
      <c r="T16" s="36"/>
      <c r="U16" s="53"/>
      <c r="V16" s="33"/>
      <c r="W16" s="33"/>
      <c r="X16" s="33"/>
      <c r="Y16" s="33"/>
      <c r="Z16" s="33"/>
      <c r="AA16" s="33"/>
    </row>
    <row r="17" spans="1:27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V17" s="33"/>
      <c r="W17" s="33"/>
      <c r="X17" s="33"/>
      <c r="Y17" s="33"/>
      <c r="Z17" s="33"/>
      <c r="AA17" s="33"/>
    </row>
    <row r="18" spans="1:27" ht="15.75">
      <c r="A18" s="5" t="s">
        <v>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>
        <v>80</v>
      </c>
      <c r="N18" s="5"/>
      <c r="O18" s="5"/>
      <c r="P18" s="5"/>
      <c r="Q18" s="5"/>
      <c r="U18" s="53"/>
      <c r="V18" s="33"/>
      <c r="W18" s="33"/>
      <c r="X18" s="33"/>
      <c r="Y18" s="33"/>
      <c r="Z18" s="33"/>
      <c r="AA18" s="33"/>
    </row>
    <row r="19" spans="1:27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V19" s="33"/>
      <c r="W19" s="33"/>
      <c r="X19" s="33"/>
      <c r="Y19" s="33"/>
      <c r="Z19" s="33"/>
      <c r="AA19" s="33"/>
    </row>
    <row r="20" spans="1:27" ht="15.75">
      <c r="A20" s="5" t="s">
        <v>8</v>
      </c>
      <c r="B20" s="9">
        <f>SUM(B8:B19)</f>
        <v>11</v>
      </c>
      <c r="C20" s="9">
        <f t="shared" ref="C20:M20" si="0">SUM(C8:C19)</f>
        <v>8</v>
      </c>
      <c r="D20" s="9">
        <f t="shared" si="0"/>
        <v>3</v>
      </c>
      <c r="E20" s="9">
        <f t="shared" si="0"/>
        <v>70</v>
      </c>
      <c r="F20" s="9">
        <f t="shared" si="0"/>
        <v>24</v>
      </c>
      <c r="G20" s="9">
        <f t="shared" si="0"/>
        <v>69</v>
      </c>
      <c r="H20" s="9">
        <f t="shared" si="0"/>
        <v>17</v>
      </c>
      <c r="I20" s="9">
        <f t="shared" si="0"/>
        <v>28</v>
      </c>
      <c r="J20" s="9">
        <f t="shared" si="0"/>
        <v>18</v>
      </c>
      <c r="K20" s="9">
        <f t="shared" si="0"/>
        <v>1</v>
      </c>
      <c r="L20" s="9">
        <f t="shared" si="0"/>
        <v>17</v>
      </c>
      <c r="M20" s="9">
        <f t="shared" si="0"/>
        <v>80</v>
      </c>
      <c r="N20" s="9">
        <f>SUM(N8:N19)</f>
        <v>18</v>
      </c>
      <c r="O20" s="9">
        <f>SUM(O8:O19)</f>
        <v>3</v>
      </c>
      <c r="P20" s="9">
        <f>SUM(P8:P19)</f>
        <v>8</v>
      </c>
      <c r="Q20" s="9">
        <f>SUM(Q8:Q19)</f>
        <v>15</v>
      </c>
      <c r="U20" s="53"/>
      <c r="V20" s="33"/>
      <c r="W20" s="33"/>
      <c r="X20" s="33"/>
      <c r="Y20" s="33"/>
      <c r="Z20" s="33"/>
      <c r="AA20" s="33"/>
    </row>
    <row r="21" spans="1:27" ht="15.75">
      <c r="A21" s="5" t="s">
        <v>9</v>
      </c>
      <c r="B21" s="9">
        <f>B6*B20/1000</f>
        <v>1.5509999999999999</v>
      </c>
      <c r="C21" s="9">
        <f t="shared" ref="C21:N21" si="1">C6*C20/1000</f>
        <v>1.1279999999999999</v>
      </c>
      <c r="D21" s="9">
        <f t="shared" si="1"/>
        <v>0.42299999999999999</v>
      </c>
      <c r="E21" s="9">
        <f t="shared" si="1"/>
        <v>9.8699999999999992</v>
      </c>
      <c r="F21" s="9">
        <f t="shared" si="1"/>
        <v>3.3359999999999999</v>
      </c>
      <c r="G21" s="9">
        <f t="shared" si="1"/>
        <v>9.7289999999999992</v>
      </c>
      <c r="H21" s="9">
        <f t="shared" si="1"/>
        <v>2.3969999999999998</v>
      </c>
      <c r="I21" s="9">
        <f t="shared" si="1"/>
        <v>3.948</v>
      </c>
      <c r="J21" s="9">
        <f t="shared" si="1"/>
        <v>2.5379999999999998</v>
      </c>
      <c r="K21" s="9">
        <f>K6*K20/100</f>
        <v>1.41</v>
      </c>
      <c r="L21" s="9">
        <f t="shared" si="1"/>
        <v>2.3969999999999998</v>
      </c>
      <c r="M21" s="9">
        <f>M6*M20/560</f>
        <v>20.142857142857142</v>
      </c>
      <c r="N21" s="9">
        <f t="shared" si="1"/>
        <v>2.5379999999999998</v>
      </c>
      <c r="O21" s="9">
        <f>O6*O20/1000</f>
        <v>0.42299999999999999</v>
      </c>
      <c r="P21" s="9">
        <f>P6*P20/1000</f>
        <v>1.1279999999999999</v>
      </c>
      <c r="Q21" s="9">
        <f>Q6*Q20/650</f>
        <v>3.2538461538461538</v>
      </c>
      <c r="V21" s="33"/>
      <c r="W21" s="33"/>
      <c r="X21" s="33"/>
      <c r="Y21" s="33"/>
      <c r="Z21" s="33"/>
      <c r="AA21" s="33"/>
    </row>
    <row r="22" spans="1:27" ht="15.75">
      <c r="A22" s="5" t="s">
        <v>10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U22" s="53"/>
      <c r="V22" s="33"/>
      <c r="W22" s="33"/>
      <c r="X22" s="33"/>
      <c r="Y22" s="33"/>
      <c r="Z22" s="33"/>
      <c r="AA22" s="33"/>
    </row>
    <row r="23" spans="1:27" ht="15.75">
      <c r="A23" s="5" t="s">
        <v>11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33"/>
      <c r="V23" s="33"/>
      <c r="W23" s="33"/>
      <c r="X23" s="33"/>
      <c r="Y23" s="33"/>
      <c r="Z23" s="33"/>
      <c r="AA23" s="33"/>
    </row>
    <row r="24" spans="1:27" ht="15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44"/>
      <c r="U24" s="53"/>
      <c r="V24" s="33"/>
      <c r="W24" s="33"/>
      <c r="X24" s="33"/>
      <c r="Y24" s="33"/>
      <c r="Z24" s="33"/>
      <c r="AA24" s="33"/>
    </row>
    <row r="27" spans="1:27">
      <c r="A27" t="s">
        <v>33</v>
      </c>
      <c r="I27" t="s">
        <v>34</v>
      </c>
    </row>
  </sheetData>
  <mergeCells count="4">
    <mergeCell ref="H1:I1"/>
    <mergeCell ref="H2:I2"/>
    <mergeCell ref="H3:I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11" sqref="N11"/>
    </sheetView>
  </sheetViews>
  <sheetFormatPr defaultRowHeight="15"/>
  <cols>
    <col min="1" max="1" width="23" customWidth="1"/>
    <col min="2" max="2" width="7.42578125" customWidth="1"/>
    <col min="3" max="3" width="7.7109375" customWidth="1"/>
    <col min="4" max="4" width="6.85546875" customWidth="1"/>
    <col min="5" max="5" width="8.42578125" customWidth="1"/>
    <col min="6" max="7" width="7.7109375" customWidth="1"/>
    <col min="8" max="11" width="7" customWidth="1"/>
    <col min="12" max="12" width="7.7109375" customWidth="1"/>
  </cols>
  <sheetData>
    <row r="1" spans="1:16" ht="15.75">
      <c r="B1" s="23"/>
      <c r="C1" s="23"/>
      <c r="D1" s="23"/>
      <c r="E1" s="54"/>
      <c r="F1" s="24"/>
      <c r="G1" s="24"/>
      <c r="H1" s="23"/>
      <c r="I1" s="23"/>
      <c r="J1" s="23"/>
      <c r="K1" s="23"/>
    </row>
    <row r="2" spans="1:16" ht="20.25" customHeight="1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9.5" customHeight="1">
      <c r="A3" s="6" t="s">
        <v>16</v>
      </c>
      <c r="B3" s="6">
        <v>141</v>
      </c>
      <c r="C3" s="6">
        <v>141</v>
      </c>
      <c r="D3" s="6">
        <v>141</v>
      </c>
      <c r="E3" s="6">
        <v>141</v>
      </c>
      <c r="F3" s="6">
        <v>141</v>
      </c>
      <c r="G3" s="6">
        <v>141</v>
      </c>
      <c r="H3" s="6">
        <v>141</v>
      </c>
      <c r="I3" s="6">
        <v>141</v>
      </c>
      <c r="J3" s="6">
        <v>141</v>
      </c>
      <c r="K3" s="6">
        <v>141</v>
      </c>
      <c r="L3" s="6">
        <v>141</v>
      </c>
    </row>
    <row r="4" spans="1:16" ht="111.75" customHeight="1">
      <c r="A4" s="5"/>
      <c r="B4" s="8" t="str">
        <f>A13</f>
        <v>сыр</v>
      </c>
      <c r="C4" s="8" t="s">
        <v>48</v>
      </c>
      <c r="D4" s="8" t="s">
        <v>4</v>
      </c>
      <c r="E4" s="8" t="s">
        <v>39</v>
      </c>
      <c r="F4" s="8" t="s">
        <v>5</v>
      </c>
      <c r="G4" s="8" t="s">
        <v>18</v>
      </c>
      <c r="H4" s="8" t="s">
        <v>7</v>
      </c>
      <c r="I4" s="18" t="s">
        <v>21</v>
      </c>
      <c r="J4" s="18" t="str">
        <f>A11</f>
        <v xml:space="preserve">хлеб </v>
      </c>
      <c r="K4" s="18" t="str">
        <f>A15</f>
        <v xml:space="preserve">булка </v>
      </c>
      <c r="L4" s="18" t="s">
        <v>41</v>
      </c>
    </row>
    <row r="5" spans="1:16" ht="46.5" customHeight="1">
      <c r="A5" s="10" t="s">
        <v>83</v>
      </c>
      <c r="B5" s="5"/>
      <c r="C5" s="5"/>
      <c r="D5" s="5">
        <v>0.8</v>
      </c>
      <c r="E5" s="5">
        <v>100</v>
      </c>
      <c r="F5" s="5"/>
      <c r="G5" s="5">
        <v>3.2</v>
      </c>
      <c r="H5" s="5">
        <v>1.6</v>
      </c>
      <c r="I5" s="7"/>
      <c r="J5" s="7"/>
      <c r="K5" s="7"/>
      <c r="L5" s="5">
        <v>35</v>
      </c>
    </row>
    <row r="6" spans="1:16" ht="15.75">
      <c r="A6" s="10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15" customHeight="1">
      <c r="A7" s="35" t="s">
        <v>46</v>
      </c>
      <c r="B7" s="5"/>
      <c r="C7" s="15">
        <v>1</v>
      </c>
      <c r="D7" s="15"/>
      <c r="E7" s="15"/>
      <c r="F7" s="15"/>
      <c r="G7" s="15"/>
      <c r="H7" s="15"/>
      <c r="I7" s="15"/>
      <c r="J7" s="15"/>
      <c r="K7" s="15"/>
      <c r="L7" s="15"/>
    </row>
    <row r="8" spans="1:16" ht="21" customHeight="1">
      <c r="A8" s="35"/>
      <c r="B8" s="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6" ht="29.25">
      <c r="A9" s="20" t="s">
        <v>47</v>
      </c>
      <c r="B9" s="5"/>
      <c r="C9" s="5"/>
      <c r="D9" s="5"/>
      <c r="E9" s="5"/>
      <c r="F9" s="5">
        <v>4</v>
      </c>
      <c r="G9" s="5"/>
      <c r="H9" s="5">
        <v>3</v>
      </c>
      <c r="I9" s="5">
        <v>38</v>
      </c>
      <c r="J9" s="5"/>
      <c r="K9" s="5"/>
      <c r="L9" s="5"/>
    </row>
    <row r="10" spans="1:16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N10" s="36"/>
      <c r="P10" s="36"/>
    </row>
    <row r="11" spans="1:16" ht="15.75">
      <c r="A11" s="5" t="s">
        <v>84</v>
      </c>
      <c r="B11" s="5"/>
      <c r="C11" s="5"/>
      <c r="D11" s="5"/>
      <c r="E11" s="5"/>
      <c r="F11" s="5"/>
      <c r="G11" s="5"/>
      <c r="H11" s="5"/>
      <c r="I11" s="5"/>
      <c r="J11" s="5">
        <v>60</v>
      </c>
      <c r="K11" s="5"/>
      <c r="L11" s="5"/>
      <c r="N11" s="36"/>
      <c r="P11" s="36"/>
    </row>
    <row r="12" spans="1:16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N12" s="36"/>
      <c r="P12" s="36"/>
    </row>
    <row r="13" spans="1:16" ht="15.75">
      <c r="A13" s="55" t="s">
        <v>86</v>
      </c>
      <c r="B13" s="5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6" ht="15.75">
      <c r="A14" s="5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6" ht="15.75">
      <c r="A15" s="55" t="s">
        <v>85</v>
      </c>
      <c r="B15" s="5"/>
      <c r="C15" s="5"/>
      <c r="D15" s="5"/>
      <c r="E15" s="5"/>
      <c r="F15" s="5"/>
      <c r="G15" s="5"/>
      <c r="H15" s="5"/>
      <c r="I15" s="5"/>
      <c r="J15" s="5"/>
      <c r="K15" s="5">
        <v>1</v>
      </c>
      <c r="L15" s="5"/>
    </row>
    <row r="16" spans="1:16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5" ht="15.75" hidden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5"/>
    </row>
    <row r="18" spans="1:15" ht="15.75">
      <c r="A18" s="5" t="s">
        <v>8</v>
      </c>
      <c r="B18" s="9">
        <f t="shared" ref="B18:L18" si="0">SUM(B5:B17)</f>
        <v>20</v>
      </c>
      <c r="C18" s="9">
        <f t="shared" si="0"/>
        <v>1</v>
      </c>
      <c r="D18" s="9">
        <f t="shared" si="0"/>
        <v>0.8</v>
      </c>
      <c r="E18" s="9">
        <f t="shared" si="0"/>
        <v>100</v>
      </c>
      <c r="F18" s="9">
        <f t="shared" si="0"/>
        <v>4</v>
      </c>
      <c r="G18" s="9">
        <f t="shared" si="0"/>
        <v>3.2</v>
      </c>
      <c r="H18" s="9">
        <f t="shared" si="0"/>
        <v>4.5999999999999996</v>
      </c>
      <c r="I18" s="9">
        <f t="shared" si="0"/>
        <v>38</v>
      </c>
      <c r="J18" s="9">
        <f t="shared" si="0"/>
        <v>60</v>
      </c>
      <c r="K18" s="9">
        <f t="shared" si="0"/>
        <v>1</v>
      </c>
      <c r="L18" s="9">
        <f t="shared" si="0"/>
        <v>35</v>
      </c>
    </row>
    <row r="19" spans="1:15" ht="15.75">
      <c r="A19" s="5" t="s">
        <v>9</v>
      </c>
      <c r="B19" s="9">
        <f>B3*B18/1000</f>
        <v>2.82</v>
      </c>
      <c r="C19" s="9">
        <f>C18*C3</f>
        <v>141</v>
      </c>
      <c r="D19" s="9">
        <f>D3*D18/1000</f>
        <v>0.11280000000000001</v>
      </c>
      <c r="E19" s="9">
        <f>E3*E18/1000</f>
        <v>14.1</v>
      </c>
      <c r="F19" s="9">
        <f>F3*F18/100</f>
        <v>5.64</v>
      </c>
      <c r="G19" s="9">
        <f>G3*G18/1000</f>
        <v>0.45120000000000005</v>
      </c>
      <c r="H19" s="9">
        <f>H3*H18/1000</f>
        <v>0.64859999999999995</v>
      </c>
      <c r="I19" s="9">
        <f>I3*I18/380</f>
        <v>14.1</v>
      </c>
      <c r="J19" s="9">
        <f>J3*J18/560</f>
        <v>15.107142857142858</v>
      </c>
      <c r="K19" s="9">
        <f>K3*K18</f>
        <v>141</v>
      </c>
      <c r="L19" s="9">
        <f>L3*L18/1000</f>
        <v>4.9349999999999996</v>
      </c>
    </row>
    <row r="20" spans="1:15" ht="15.75">
      <c r="A20" s="5" t="s">
        <v>10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O20" t="s">
        <v>40</v>
      </c>
    </row>
    <row r="21" spans="1:15" ht="15.75">
      <c r="A21" s="5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33"/>
    </row>
    <row r="22" spans="1:15" ht="15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4"/>
    </row>
    <row r="25" spans="1:15">
      <c r="A25" t="s">
        <v>33</v>
      </c>
      <c r="E25" t="s">
        <v>34</v>
      </c>
    </row>
  </sheetData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P15" sqref="P15"/>
    </sheetView>
  </sheetViews>
  <sheetFormatPr defaultRowHeight="15"/>
  <cols>
    <col min="1" max="1" width="24.140625" customWidth="1"/>
    <col min="2" max="2" width="11.7109375" customWidth="1"/>
    <col min="3" max="3" width="9.28515625" bestFit="1" customWidth="1"/>
    <col min="4" max="4" width="10.7109375" customWidth="1"/>
    <col min="5" max="5" width="9.42578125" customWidth="1"/>
    <col min="6" max="6" width="9.28515625" customWidth="1"/>
    <col min="7" max="7" width="8.85546875" customWidth="1"/>
    <col min="8" max="8" width="9.5703125" customWidth="1"/>
  </cols>
  <sheetData>
    <row r="1" spans="1:17">
      <c r="G1" s="40"/>
      <c r="H1" s="40"/>
    </row>
    <row r="2" spans="1:17">
      <c r="G2" s="40"/>
      <c r="H2" s="40"/>
    </row>
    <row r="3" spans="1:17" ht="18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8.75">
      <c r="A4" s="25"/>
      <c r="B4" s="25"/>
      <c r="C4" s="25"/>
      <c r="D4" s="25"/>
      <c r="E4" s="25"/>
      <c r="F4" s="25"/>
      <c r="G4" s="48"/>
      <c r="H4" s="48"/>
      <c r="I4" s="25"/>
      <c r="J4" s="25"/>
      <c r="K4" s="25"/>
      <c r="L4" s="25"/>
      <c r="M4" s="25"/>
      <c r="N4" s="25"/>
      <c r="O4" s="25"/>
      <c r="P4" s="25"/>
      <c r="Q4" s="25"/>
    </row>
    <row r="5" spans="1:17" ht="22.5" customHeight="1">
      <c r="A5" s="59" t="s">
        <v>42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7"/>
      <c r="Q5" s="27"/>
    </row>
    <row r="6" spans="1:17" ht="18.7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141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  <c r="N6" s="6">
        <v>141</v>
      </c>
      <c r="O6" s="6">
        <v>141</v>
      </c>
      <c r="Q6" s="27"/>
    </row>
    <row r="7" spans="1:17" ht="21" hidden="1" customHeight="1">
      <c r="A7" s="6"/>
      <c r="B7" s="6"/>
      <c r="C7" s="5"/>
      <c r="D7" s="5"/>
      <c r="E7" s="5"/>
      <c r="F7" s="5"/>
      <c r="G7" s="5"/>
      <c r="H7" s="5"/>
      <c r="I7" s="31"/>
      <c r="J7" s="31"/>
      <c r="K7" s="31"/>
      <c r="L7" s="31"/>
      <c r="M7" s="31"/>
      <c r="N7" s="31"/>
      <c r="O7" s="31"/>
    </row>
    <row r="8" spans="1:17" ht="118.5" customHeight="1">
      <c r="A8" s="5"/>
      <c r="B8" s="8" t="s">
        <v>14</v>
      </c>
      <c r="C8" s="8" t="s">
        <v>4</v>
      </c>
      <c r="D8" s="8" t="s">
        <v>43</v>
      </c>
      <c r="E8" s="8" t="s">
        <v>0</v>
      </c>
      <c r="F8" s="8" t="s">
        <v>7</v>
      </c>
      <c r="G8" s="8" t="s">
        <v>2</v>
      </c>
      <c r="H8" s="8" t="s">
        <v>1</v>
      </c>
      <c r="I8" s="8" t="s">
        <v>6</v>
      </c>
      <c r="J8" s="8" t="s">
        <v>17</v>
      </c>
      <c r="K8" s="8" t="s">
        <v>54</v>
      </c>
      <c r="L8" s="8" t="s">
        <v>3</v>
      </c>
      <c r="M8" s="8" t="s">
        <v>13</v>
      </c>
      <c r="N8" s="8" t="s">
        <v>15</v>
      </c>
      <c r="O8" s="8" t="s">
        <v>36</v>
      </c>
    </row>
    <row r="9" spans="1:17" ht="41.25" customHeight="1">
      <c r="A9" s="20" t="s">
        <v>51</v>
      </c>
      <c r="B9" s="5"/>
      <c r="C9" s="5">
        <v>2</v>
      </c>
      <c r="D9" s="5"/>
      <c r="E9" s="5">
        <v>25</v>
      </c>
      <c r="F9" s="5"/>
      <c r="G9" s="5">
        <v>8</v>
      </c>
      <c r="H9" s="5">
        <v>8</v>
      </c>
      <c r="I9" s="5"/>
      <c r="J9" s="5">
        <v>4</v>
      </c>
      <c r="K9" s="5"/>
      <c r="L9" s="5"/>
      <c r="M9" s="5"/>
      <c r="N9" s="5"/>
      <c r="O9" s="5">
        <v>10</v>
      </c>
    </row>
    <row r="10" spans="1:17" ht="16.5" customHeight="1">
      <c r="A10" s="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 ht="33" customHeight="1">
      <c r="A11" s="10" t="s">
        <v>80</v>
      </c>
      <c r="B11" s="5">
        <v>69</v>
      </c>
      <c r="C11" s="5">
        <v>1</v>
      </c>
      <c r="D11" s="5"/>
      <c r="E11" s="5"/>
      <c r="F11" s="5"/>
      <c r="G11" s="5"/>
      <c r="H11" s="5"/>
      <c r="I11" s="7"/>
      <c r="J11" s="5">
        <v>7</v>
      </c>
      <c r="K11" s="5"/>
      <c r="L11" s="5"/>
      <c r="M11" s="5"/>
      <c r="N11" s="5"/>
      <c r="O11" s="5"/>
    </row>
    <row r="12" spans="1:17" ht="15.75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7" ht="15.75">
      <c r="A13" s="11" t="s">
        <v>53</v>
      </c>
      <c r="B13" s="5"/>
      <c r="C13" s="5">
        <v>1</v>
      </c>
      <c r="D13" s="5">
        <v>50</v>
      </c>
      <c r="E13" s="5"/>
      <c r="F13" s="5"/>
      <c r="G13" s="5">
        <v>9</v>
      </c>
      <c r="H13" s="5">
        <v>10</v>
      </c>
      <c r="I13" s="5"/>
      <c r="J13" s="5">
        <v>4</v>
      </c>
      <c r="K13" s="5">
        <v>3</v>
      </c>
      <c r="L13" s="5">
        <v>8</v>
      </c>
      <c r="M13" s="5"/>
      <c r="N13" s="5"/>
      <c r="O13" s="5"/>
    </row>
    <row r="14" spans="1:17" ht="15.7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ht="15.75">
      <c r="A15" s="5" t="s">
        <v>6</v>
      </c>
      <c r="B15" s="5"/>
      <c r="C15" s="5"/>
      <c r="D15" s="5"/>
      <c r="E15" s="5"/>
      <c r="F15" s="5"/>
      <c r="G15" s="5"/>
      <c r="H15" s="5"/>
      <c r="I15" s="5">
        <v>80</v>
      </c>
      <c r="J15" s="5"/>
      <c r="K15" s="5"/>
      <c r="L15" s="5"/>
      <c r="M15" s="5"/>
      <c r="N15" s="5"/>
      <c r="O15" s="5"/>
    </row>
    <row r="16" spans="1:17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ht="15.75">
      <c r="A17" s="5" t="s">
        <v>37</v>
      </c>
      <c r="B17" s="5"/>
      <c r="C17" s="5"/>
      <c r="D17" s="5"/>
      <c r="E17" s="5"/>
      <c r="F17" s="5">
        <v>15</v>
      </c>
      <c r="G17" s="5"/>
      <c r="H17" s="5"/>
      <c r="I17" s="5"/>
      <c r="J17" s="5"/>
      <c r="K17" s="5"/>
      <c r="L17" s="5"/>
      <c r="M17" s="5">
        <v>1</v>
      </c>
      <c r="N17" s="5"/>
      <c r="O17" s="5"/>
    </row>
    <row r="18" spans="1:16" ht="15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6" ht="15.75">
      <c r="A19" s="5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v>40</v>
      </c>
      <c r="O19" s="5"/>
    </row>
    <row r="20" spans="1:16" ht="15.7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6" ht="15.75">
      <c r="A21" s="5" t="s">
        <v>8</v>
      </c>
      <c r="B21" s="9">
        <f>SUM(B9:B20)</f>
        <v>69</v>
      </c>
      <c r="C21" s="9">
        <f t="shared" ref="C21:O21" si="0">SUM(C9:C20)</f>
        <v>4</v>
      </c>
      <c r="D21" s="9">
        <f t="shared" si="0"/>
        <v>50</v>
      </c>
      <c r="E21" s="9">
        <f t="shared" si="0"/>
        <v>25</v>
      </c>
      <c r="F21" s="9">
        <f t="shared" si="0"/>
        <v>15</v>
      </c>
      <c r="G21" s="9">
        <f t="shared" si="0"/>
        <v>17</v>
      </c>
      <c r="H21" s="9">
        <f t="shared" si="0"/>
        <v>18</v>
      </c>
      <c r="I21" s="9">
        <f t="shared" si="0"/>
        <v>80</v>
      </c>
      <c r="J21" s="9">
        <f t="shared" si="0"/>
        <v>15</v>
      </c>
      <c r="K21" s="9">
        <f t="shared" si="0"/>
        <v>3</v>
      </c>
      <c r="L21" s="9">
        <f t="shared" si="0"/>
        <v>8</v>
      </c>
      <c r="M21" s="9">
        <f t="shared" si="0"/>
        <v>1</v>
      </c>
      <c r="N21" s="9">
        <f t="shared" si="0"/>
        <v>40</v>
      </c>
      <c r="O21" s="9">
        <f t="shared" si="0"/>
        <v>10</v>
      </c>
    </row>
    <row r="22" spans="1:16" ht="15.75">
      <c r="A22" s="5" t="s">
        <v>9</v>
      </c>
      <c r="B22" s="9">
        <f t="shared" ref="B22:H22" si="1">B21*B6/1000</f>
        <v>9.7289999999999992</v>
      </c>
      <c r="C22" s="9">
        <f t="shared" si="1"/>
        <v>0.56399999999999995</v>
      </c>
      <c r="D22" s="9">
        <f t="shared" si="1"/>
        <v>7.05</v>
      </c>
      <c r="E22" s="9">
        <f t="shared" si="1"/>
        <v>3.5249999999999999</v>
      </c>
      <c r="F22" s="9">
        <f t="shared" si="1"/>
        <v>2.1150000000000002</v>
      </c>
      <c r="G22" s="9">
        <f t="shared" si="1"/>
        <v>2.3969999999999998</v>
      </c>
      <c r="H22" s="9">
        <f t="shared" si="1"/>
        <v>2.5379999999999998</v>
      </c>
      <c r="I22" s="9">
        <f>I21*I6/560</f>
        <v>20.142857142857142</v>
      </c>
      <c r="J22" s="9">
        <f>J21*J6/1000</f>
        <v>2.1150000000000002</v>
      </c>
      <c r="K22" s="9">
        <f>K21*K6/1000</f>
        <v>0.42299999999999999</v>
      </c>
      <c r="L22" s="9">
        <f>L21*L6/1000</f>
        <v>1.1279999999999999</v>
      </c>
      <c r="M22" s="9">
        <f>M21*M6/100</f>
        <v>1.41</v>
      </c>
      <c r="N22" s="9">
        <f>N21*N6/1000</f>
        <v>5.64</v>
      </c>
      <c r="O22" s="9">
        <f>O21*O6/1000</f>
        <v>1.41</v>
      </c>
    </row>
    <row r="23" spans="1:16" ht="15.75">
      <c r="A23" s="5" t="s">
        <v>10</v>
      </c>
      <c r="B23" s="9"/>
      <c r="C23" s="9"/>
      <c r="D23" s="9"/>
      <c r="E23" s="9"/>
      <c r="F23" s="19"/>
      <c r="G23" s="9"/>
      <c r="H23" s="9"/>
      <c r="I23" s="9"/>
      <c r="J23" s="9"/>
      <c r="K23" s="9"/>
      <c r="L23" s="9"/>
      <c r="M23" s="9"/>
      <c r="N23" s="9"/>
      <c r="O23" s="9"/>
    </row>
    <row r="24" spans="1:16" ht="15.75">
      <c r="A24" s="5" t="s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3"/>
    </row>
    <row r="25" spans="1:16" ht="15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8" spans="1:16">
      <c r="A28" t="s">
        <v>33</v>
      </c>
      <c r="H28" t="s">
        <v>34</v>
      </c>
    </row>
  </sheetData>
  <mergeCells count="1">
    <mergeCell ref="A5:O5"/>
  </mergeCells>
  <phoneticPr fontId="5" type="noConversion"/>
  <pageMargins left="0" right="0" top="0" bottom="0" header="0.31496062992125984" footer="0"/>
  <pageSetup paperSize="9" scale="90" orientation="landscape" verticalDpi="360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8" zoomScaleNormal="78" workbookViewId="0">
      <selection activeCell="R22" sqref="R22"/>
    </sheetView>
  </sheetViews>
  <sheetFormatPr defaultRowHeight="15"/>
  <cols>
    <col min="1" max="1" width="22.7109375" customWidth="1"/>
    <col min="2" max="2" width="11.5703125" customWidth="1"/>
    <col min="3" max="3" width="11.85546875" customWidth="1"/>
    <col min="4" max="4" width="9.5703125" bestFit="1" customWidth="1"/>
    <col min="5" max="5" width="11.85546875" customWidth="1"/>
    <col min="6" max="6" width="11" customWidth="1"/>
    <col min="7" max="8" width="10" customWidth="1"/>
    <col min="9" max="9" width="10.5703125" bestFit="1" customWidth="1"/>
    <col min="10" max="10" width="11" customWidth="1"/>
    <col min="11" max="11" width="10.140625" bestFit="1" customWidth="1"/>
    <col min="12" max="13" width="10.140625" customWidth="1"/>
    <col min="14" max="14" width="11.28515625" customWidth="1"/>
    <col min="15" max="15" width="12.140625" customWidth="1"/>
    <col min="16" max="16" width="11.28515625" bestFit="1" customWidth="1"/>
  </cols>
  <sheetData>
    <row r="1" spans="1:17">
      <c r="G1" s="56"/>
      <c r="H1" s="56"/>
      <c r="I1" s="56"/>
      <c r="J1" s="1"/>
    </row>
    <row r="2" spans="1:17" ht="18.75">
      <c r="G2" s="56"/>
      <c r="H2" s="56"/>
      <c r="I2" s="56"/>
      <c r="K2" s="25"/>
      <c r="L2" s="25"/>
      <c r="M2" s="25"/>
      <c r="N2" s="25"/>
      <c r="O2" s="25"/>
      <c r="P2" s="25"/>
    </row>
    <row r="3" spans="1:17" ht="18.75">
      <c r="G3" s="37"/>
      <c r="H3" s="37"/>
      <c r="I3" s="37"/>
      <c r="K3" s="25"/>
      <c r="L3" s="25"/>
      <c r="M3" s="25"/>
      <c r="N3" s="25"/>
      <c r="O3" s="25"/>
      <c r="P3" s="25"/>
    </row>
    <row r="4" spans="1:17" ht="18.75">
      <c r="G4" s="38"/>
      <c r="H4" s="38"/>
      <c r="I4" s="38"/>
      <c r="K4" s="27"/>
      <c r="L4" s="27"/>
      <c r="M4" s="27"/>
      <c r="N4" s="27"/>
      <c r="O4" s="27"/>
      <c r="P4" s="27"/>
      <c r="Q4" s="23"/>
    </row>
    <row r="5" spans="1:17" ht="29.25" customHeight="1">
      <c r="A5" s="61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27"/>
      <c r="Q5" s="23"/>
    </row>
    <row r="6" spans="1:17" ht="21.7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141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  <c r="N6" s="6">
        <v>141</v>
      </c>
      <c r="O6" s="6">
        <v>141</v>
      </c>
    </row>
    <row r="7" spans="1:17" ht="109.5" customHeight="1">
      <c r="A7" s="22"/>
      <c r="B7" s="18" t="s">
        <v>32</v>
      </c>
      <c r="C7" s="18" t="s">
        <v>18</v>
      </c>
      <c r="D7" s="18" t="s">
        <v>4</v>
      </c>
      <c r="E7" s="18" t="s">
        <v>43</v>
      </c>
      <c r="F7" s="18" t="s">
        <v>0</v>
      </c>
      <c r="G7" s="18" t="s">
        <v>2</v>
      </c>
      <c r="H7" s="18" t="s">
        <v>1</v>
      </c>
      <c r="I7" s="18" t="s">
        <v>22</v>
      </c>
      <c r="J7" s="18" t="s">
        <v>13</v>
      </c>
      <c r="K7" s="18" t="s">
        <v>7</v>
      </c>
      <c r="L7" s="18" t="str">
        <f>A18</f>
        <v>печенье</v>
      </c>
      <c r="M7" s="18" t="s">
        <v>3</v>
      </c>
      <c r="N7" s="18" t="s">
        <v>6</v>
      </c>
      <c r="O7" s="18" t="s">
        <v>54</v>
      </c>
    </row>
    <row r="8" spans="1:17" ht="22.5" customHeight="1">
      <c r="A8" s="49" t="s">
        <v>55</v>
      </c>
      <c r="B8" s="5">
        <v>20</v>
      </c>
      <c r="C8" s="5">
        <v>5</v>
      </c>
      <c r="D8" s="5"/>
      <c r="E8" s="5">
        <v>35</v>
      </c>
      <c r="F8" s="5">
        <v>10</v>
      </c>
      <c r="G8" s="5">
        <v>9</v>
      </c>
      <c r="H8" s="5">
        <v>10</v>
      </c>
      <c r="I8" s="5">
        <v>4</v>
      </c>
      <c r="J8" s="5"/>
      <c r="K8" s="5"/>
      <c r="L8" s="5"/>
      <c r="M8" s="5"/>
      <c r="N8" s="5"/>
      <c r="O8" s="5"/>
    </row>
    <row r="9" spans="1:17" ht="20.25" customHeight="1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20.25" customHeight="1">
      <c r="A10" s="10" t="s">
        <v>68</v>
      </c>
      <c r="B10" s="5"/>
      <c r="C10" s="5">
        <v>4</v>
      </c>
      <c r="D10" s="5">
        <v>1</v>
      </c>
      <c r="E10" s="5"/>
      <c r="F10" s="5">
        <v>130</v>
      </c>
      <c r="G10" s="5"/>
      <c r="H10" s="5"/>
      <c r="I10" s="5"/>
      <c r="J10" s="5"/>
      <c r="K10" s="5"/>
      <c r="L10" s="5"/>
      <c r="M10" s="5"/>
      <c r="N10" s="5"/>
      <c r="O10" s="5"/>
    </row>
    <row r="11" spans="1:17" ht="20.25" customHeight="1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ht="26.25" customHeight="1">
      <c r="A12" s="20" t="s">
        <v>53</v>
      </c>
      <c r="B12" s="5"/>
      <c r="C12" s="5">
        <v>4</v>
      </c>
      <c r="D12" s="5">
        <v>1</v>
      </c>
      <c r="E12" s="5">
        <v>50</v>
      </c>
      <c r="F12" s="5"/>
      <c r="G12" s="5">
        <v>9</v>
      </c>
      <c r="H12" s="5">
        <v>10</v>
      </c>
      <c r="I12" s="5"/>
      <c r="J12" s="5"/>
      <c r="K12" s="5"/>
      <c r="L12" s="5"/>
      <c r="M12" s="5">
        <v>8</v>
      </c>
      <c r="N12" s="5"/>
      <c r="O12" s="5">
        <v>3</v>
      </c>
    </row>
    <row r="13" spans="1:17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ht="15.75">
      <c r="A14" s="20" t="s">
        <v>38</v>
      </c>
      <c r="B14" s="5"/>
      <c r="C14" s="5"/>
      <c r="D14" s="5"/>
      <c r="E14" s="5"/>
      <c r="F14" s="5"/>
      <c r="G14" s="5"/>
      <c r="H14" s="5"/>
      <c r="I14" s="5"/>
      <c r="J14" s="5">
        <v>1</v>
      </c>
      <c r="K14" s="5">
        <v>15</v>
      </c>
      <c r="L14" s="5"/>
      <c r="M14" s="5"/>
      <c r="N14" s="5"/>
      <c r="O14" s="5"/>
    </row>
    <row r="15" spans="1:17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5.75">
      <c r="A16" s="5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v>80</v>
      </c>
      <c r="O16" s="5"/>
    </row>
    <row r="17" spans="1:16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6" ht="15.75">
      <c r="A18" s="5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>
        <v>40</v>
      </c>
      <c r="M18" s="5"/>
      <c r="N18" s="5"/>
      <c r="O18" s="5"/>
    </row>
    <row r="19" spans="1:16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ht="15.75">
      <c r="A20" s="5" t="s">
        <v>8</v>
      </c>
      <c r="B20" s="12">
        <f t="shared" ref="B20:O20" si="0">SUM(B8:B19)</f>
        <v>20</v>
      </c>
      <c r="C20" s="12">
        <f t="shared" si="0"/>
        <v>13</v>
      </c>
      <c r="D20" s="12">
        <f t="shared" si="0"/>
        <v>2</v>
      </c>
      <c r="E20" s="12">
        <f t="shared" si="0"/>
        <v>85</v>
      </c>
      <c r="F20" s="12">
        <f t="shared" si="0"/>
        <v>140</v>
      </c>
      <c r="G20" s="12">
        <f t="shared" si="0"/>
        <v>18</v>
      </c>
      <c r="H20" s="12">
        <f t="shared" si="0"/>
        <v>20</v>
      </c>
      <c r="I20" s="12">
        <f t="shared" si="0"/>
        <v>4</v>
      </c>
      <c r="J20" s="12">
        <f t="shared" si="0"/>
        <v>1</v>
      </c>
      <c r="K20" s="12">
        <f t="shared" si="0"/>
        <v>15</v>
      </c>
      <c r="L20" s="12">
        <f t="shared" ref="L20" si="1">SUM(L8:L19)</f>
        <v>40</v>
      </c>
      <c r="M20" s="12">
        <f t="shared" si="0"/>
        <v>8</v>
      </c>
      <c r="N20" s="12">
        <f t="shared" si="0"/>
        <v>80</v>
      </c>
      <c r="O20" s="12">
        <f t="shared" si="0"/>
        <v>3</v>
      </c>
    </row>
    <row r="21" spans="1:16" ht="15.75">
      <c r="A21" s="5" t="s">
        <v>9</v>
      </c>
      <c r="B21" s="12">
        <f t="shared" ref="B21:M21" si="2">B20*B6/1000</f>
        <v>2.82</v>
      </c>
      <c r="C21" s="12">
        <f t="shared" si="2"/>
        <v>1.833</v>
      </c>
      <c r="D21" s="12">
        <f t="shared" si="2"/>
        <v>0.28199999999999997</v>
      </c>
      <c r="E21" s="12">
        <f t="shared" si="2"/>
        <v>11.984999999999999</v>
      </c>
      <c r="F21" s="12">
        <f t="shared" si="2"/>
        <v>19.739999999999998</v>
      </c>
      <c r="G21" s="12">
        <f t="shared" si="2"/>
        <v>2.5379999999999998</v>
      </c>
      <c r="H21" s="12">
        <f t="shared" si="2"/>
        <v>2.82</v>
      </c>
      <c r="I21" s="12">
        <f t="shared" si="2"/>
        <v>0.56399999999999995</v>
      </c>
      <c r="J21" s="12">
        <f>J20*J6/100</f>
        <v>1.41</v>
      </c>
      <c r="K21" s="12">
        <f t="shared" si="2"/>
        <v>2.1150000000000002</v>
      </c>
      <c r="L21" s="12">
        <f t="shared" ref="L21" si="3">L20*L6/1000</f>
        <v>5.64</v>
      </c>
      <c r="M21" s="12">
        <f t="shared" si="2"/>
        <v>1.1279999999999999</v>
      </c>
      <c r="N21" s="12">
        <f>N20*N6/560</f>
        <v>20.142857142857142</v>
      </c>
      <c r="O21" s="12">
        <f>O20*O6/1000</f>
        <v>0.42299999999999999</v>
      </c>
    </row>
    <row r="22" spans="1:16" ht="15.75">
      <c r="A22" s="5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15.75">
      <c r="A23" s="5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9"/>
    </row>
    <row r="24" spans="1:16" ht="15.75">
      <c r="A24" s="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5"/>
    </row>
    <row r="27" spans="1:16">
      <c r="A27" t="s">
        <v>33</v>
      </c>
      <c r="H27" t="s">
        <v>34</v>
      </c>
    </row>
  </sheetData>
  <mergeCells count="3">
    <mergeCell ref="G1:I1"/>
    <mergeCell ref="G2:I2"/>
    <mergeCell ref="A5:O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activeCell="R16" sqref="R16"/>
    </sheetView>
  </sheetViews>
  <sheetFormatPr defaultRowHeight="15"/>
  <cols>
    <col min="1" max="1" width="21.7109375" customWidth="1"/>
    <col min="2" max="2" width="8.140625" customWidth="1"/>
    <col min="3" max="3" width="8.5703125" customWidth="1"/>
    <col min="4" max="4" width="7.85546875" customWidth="1"/>
    <col min="5" max="5" width="6.85546875" customWidth="1"/>
    <col min="6" max="6" width="7.85546875" customWidth="1"/>
    <col min="7" max="7" width="6.85546875" customWidth="1"/>
    <col min="8" max="8" width="7" customWidth="1"/>
    <col min="9" max="9" width="8.140625" customWidth="1"/>
    <col min="10" max="10" width="8.42578125" customWidth="1"/>
    <col min="11" max="11" width="8.140625" customWidth="1"/>
  </cols>
  <sheetData>
    <row r="1" spans="1:15">
      <c r="G1" s="56"/>
      <c r="H1" s="56"/>
      <c r="I1" s="1"/>
    </row>
    <row r="2" spans="1:15" ht="18.75">
      <c r="G2" s="56"/>
      <c r="H2" s="56"/>
      <c r="J2" s="25"/>
      <c r="K2" s="25"/>
      <c r="L2" s="25"/>
      <c r="M2" s="25"/>
      <c r="N2" s="25"/>
    </row>
    <row r="3" spans="1:15" ht="18.75">
      <c r="B3" s="23"/>
      <c r="C3" s="27"/>
      <c r="D3" s="27"/>
      <c r="E3" s="27"/>
      <c r="F3" s="27"/>
      <c r="G3" s="39"/>
      <c r="H3" s="39"/>
      <c r="I3" s="27"/>
      <c r="J3" s="27"/>
      <c r="K3" s="27"/>
      <c r="L3" s="27"/>
      <c r="M3" s="27"/>
      <c r="N3" s="27"/>
    </row>
    <row r="4" spans="1:15" ht="24" customHeight="1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27.75" customHeight="1">
      <c r="A5" s="6" t="s">
        <v>16</v>
      </c>
      <c r="B5" s="7">
        <v>141</v>
      </c>
      <c r="C5" s="7">
        <v>141</v>
      </c>
      <c r="D5" s="7">
        <v>141</v>
      </c>
      <c r="E5" s="7">
        <v>141</v>
      </c>
      <c r="F5" s="7">
        <v>141</v>
      </c>
      <c r="G5" s="7">
        <v>141</v>
      </c>
      <c r="H5" s="7">
        <v>141</v>
      </c>
      <c r="I5" s="7">
        <v>141</v>
      </c>
      <c r="J5" s="7">
        <v>141</v>
      </c>
      <c r="K5" s="7">
        <v>141</v>
      </c>
      <c r="L5" s="7">
        <v>141</v>
      </c>
      <c r="M5" s="7">
        <v>141</v>
      </c>
      <c r="N5" s="7">
        <v>141</v>
      </c>
    </row>
    <row r="6" spans="1:15" ht="135.75" customHeight="1">
      <c r="A6" s="5"/>
      <c r="B6" s="8" t="s">
        <v>3</v>
      </c>
      <c r="C6" s="8" t="s">
        <v>12</v>
      </c>
      <c r="D6" s="8" t="s">
        <v>43</v>
      </c>
      <c r="E6" s="8" t="s">
        <v>4</v>
      </c>
      <c r="F6" s="8" t="s">
        <v>0</v>
      </c>
      <c r="G6" s="8" t="s">
        <v>2</v>
      </c>
      <c r="H6" s="8" t="s">
        <v>1</v>
      </c>
      <c r="I6" s="8" t="s">
        <v>58</v>
      </c>
      <c r="J6" s="8" t="s">
        <v>59</v>
      </c>
      <c r="K6" s="8" t="s">
        <v>6</v>
      </c>
      <c r="L6" s="18" t="s">
        <v>61</v>
      </c>
      <c r="M6" s="18" t="str">
        <f>A15</f>
        <v>яблоко</v>
      </c>
      <c r="N6" s="18" t="s">
        <v>22</v>
      </c>
    </row>
    <row r="7" spans="1:15" ht="38.25" customHeight="1">
      <c r="A7" s="10" t="s">
        <v>56</v>
      </c>
      <c r="B7" s="5">
        <v>9</v>
      </c>
      <c r="C7" s="5">
        <v>15</v>
      </c>
      <c r="D7" s="5">
        <v>41</v>
      </c>
      <c r="E7" s="5">
        <v>1</v>
      </c>
      <c r="F7" s="5">
        <v>22</v>
      </c>
      <c r="G7" s="5">
        <v>8</v>
      </c>
      <c r="H7" s="5">
        <v>8</v>
      </c>
      <c r="I7" s="5"/>
      <c r="J7" s="7"/>
      <c r="K7" s="7"/>
      <c r="L7" s="5"/>
      <c r="M7" s="5"/>
      <c r="N7" s="5"/>
    </row>
    <row r="8" spans="1:15" ht="15.75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ht="15" customHeight="1">
      <c r="A9" s="35" t="s">
        <v>57</v>
      </c>
      <c r="B9" s="15"/>
      <c r="C9" s="15">
        <v>30</v>
      </c>
      <c r="D9" s="15"/>
      <c r="E9" s="15">
        <v>1</v>
      </c>
      <c r="F9" s="15"/>
      <c r="G9" s="15">
        <v>6</v>
      </c>
      <c r="H9" s="15">
        <v>10</v>
      </c>
      <c r="I9" s="15"/>
      <c r="J9" s="15"/>
      <c r="K9" s="15"/>
      <c r="L9" s="15">
        <v>30</v>
      </c>
      <c r="M9" s="15"/>
      <c r="N9" s="15">
        <v>5</v>
      </c>
    </row>
    <row r="10" spans="1:15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ht="15.75">
      <c r="A11" s="43" t="s">
        <v>29</v>
      </c>
      <c r="B11" s="21"/>
      <c r="C11" s="21"/>
      <c r="D11" s="21"/>
      <c r="E11" s="21"/>
      <c r="F11" s="21"/>
      <c r="G11" s="21"/>
      <c r="H11" s="21"/>
      <c r="I11" s="21">
        <v>1</v>
      </c>
      <c r="J11" s="21">
        <v>15</v>
      </c>
      <c r="K11" s="21"/>
      <c r="L11" s="21"/>
      <c r="M11" s="21"/>
      <c r="N11" s="21"/>
    </row>
    <row r="12" spans="1:15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5.75">
      <c r="A13" s="5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>
        <v>80</v>
      </c>
      <c r="L13" s="5"/>
      <c r="M13" s="5"/>
      <c r="N13" s="5"/>
      <c r="O13" t="s">
        <v>40</v>
      </c>
    </row>
    <row r="14" spans="1:15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5.75">
      <c r="A15" s="5" t="s">
        <v>75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v>120</v>
      </c>
      <c r="N15" s="5"/>
    </row>
    <row r="16" spans="1:15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ht="15.75">
      <c r="A17" s="5" t="s">
        <v>8</v>
      </c>
      <c r="B17" s="9">
        <f>SUM(B7:B16)</f>
        <v>9</v>
      </c>
      <c r="C17" s="9">
        <f t="shared" ref="C17:N17" si="0">SUM(C7:C16)</f>
        <v>45</v>
      </c>
      <c r="D17" s="9">
        <f t="shared" si="0"/>
        <v>41</v>
      </c>
      <c r="E17" s="9">
        <f t="shared" si="0"/>
        <v>2</v>
      </c>
      <c r="F17" s="9">
        <f t="shared" si="0"/>
        <v>22</v>
      </c>
      <c r="G17" s="9">
        <f t="shared" si="0"/>
        <v>14</v>
      </c>
      <c r="H17" s="9">
        <f t="shared" si="0"/>
        <v>18</v>
      </c>
      <c r="I17" s="9">
        <f t="shared" si="0"/>
        <v>1</v>
      </c>
      <c r="J17" s="9">
        <f t="shared" si="0"/>
        <v>15</v>
      </c>
      <c r="K17" s="9">
        <f t="shared" si="0"/>
        <v>80</v>
      </c>
      <c r="L17" s="9">
        <f t="shared" si="0"/>
        <v>30</v>
      </c>
      <c r="M17" s="9">
        <f t="shared" si="0"/>
        <v>120</v>
      </c>
      <c r="N17" s="9">
        <f t="shared" si="0"/>
        <v>5</v>
      </c>
    </row>
    <row r="18" spans="1:15" ht="15.75">
      <c r="A18" s="5" t="s">
        <v>9</v>
      </c>
      <c r="B18" s="19">
        <f t="shared" ref="B18:H18" si="1">B17*B5/1000</f>
        <v>1.2689999999999999</v>
      </c>
      <c r="C18" s="19">
        <f t="shared" si="1"/>
        <v>6.3449999999999998</v>
      </c>
      <c r="D18" s="19">
        <f t="shared" si="1"/>
        <v>5.7809999999999997</v>
      </c>
      <c r="E18" s="19">
        <f t="shared" si="1"/>
        <v>0.28199999999999997</v>
      </c>
      <c r="F18" s="19">
        <f t="shared" si="1"/>
        <v>3.1019999999999999</v>
      </c>
      <c r="G18" s="19">
        <f t="shared" si="1"/>
        <v>1.974</v>
      </c>
      <c r="H18" s="19">
        <f t="shared" si="1"/>
        <v>2.5379999999999998</v>
      </c>
      <c r="I18" s="19">
        <f>I17*I5/100</f>
        <v>1.41</v>
      </c>
      <c r="J18" s="19">
        <f>J17*J5/1000</f>
        <v>2.1150000000000002</v>
      </c>
      <c r="K18" s="19">
        <f>K17*K5/560</f>
        <v>20.142857142857142</v>
      </c>
      <c r="L18" s="19">
        <f>L17*L5/1000</f>
        <v>4.2300000000000004</v>
      </c>
      <c r="M18" s="19">
        <f>M17*M5/1000</f>
        <v>16.920000000000002</v>
      </c>
      <c r="N18" s="19">
        <f>N17*N5/1000</f>
        <v>0.70499999999999996</v>
      </c>
    </row>
    <row r="19" spans="1:15" ht="15.75">
      <c r="A19" s="5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3"/>
    </row>
    <row r="20" spans="1:15" ht="15.75">
      <c r="A20" s="5" t="s">
        <v>11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3"/>
    </row>
    <row r="21" spans="1:15" ht="15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4" spans="1:15">
      <c r="A24" t="s">
        <v>33</v>
      </c>
      <c r="H24" t="s">
        <v>34</v>
      </c>
    </row>
  </sheetData>
  <mergeCells count="3">
    <mergeCell ref="G1:H1"/>
    <mergeCell ref="G2:H2"/>
    <mergeCell ref="A4:N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74" zoomScaleNormal="74" zoomScaleSheetLayoutView="89" workbookViewId="0">
      <selection activeCell="S24" sqref="S24"/>
    </sheetView>
  </sheetViews>
  <sheetFormatPr defaultRowHeight="15"/>
  <cols>
    <col min="1" max="1" width="24.140625" customWidth="1"/>
    <col min="2" max="2" width="12" customWidth="1"/>
    <col min="3" max="3" width="11.28515625" customWidth="1"/>
    <col min="4" max="4" width="11.5703125" customWidth="1"/>
    <col min="5" max="5" width="9.42578125" bestFit="1" customWidth="1"/>
    <col min="6" max="6" width="11.7109375" customWidth="1"/>
    <col min="7" max="7" width="10.140625" customWidth="1"/>
    <col min="8" max="8" width="10.85546875" customWidth="1"/>
    <col min="9" max="9" width="11" customWidth="1"/>
    <col min="10" max="11" width="9.85546875" customWidth="1"/>
    <col min="12" max="12" width="13" customWidth="1"/>
    <col min="13" max="14" width="11.28515625" customWidth="1"/>
    <col min="15" max="16" width="11.42578125" customWidth="1"/>
    <col min="17" max="17" width="9.85546875" customWidth="1"/>
    <col min="18" max="18" width="11.85546875" bestFit="1" customWidth="1"/>
  </cols>
  <sheetData>
    <row r="1" spans="1:21">
      <c r="G1" s="56"/>
      <c r="H1" s="56"/>
      <c r="I1" s="1"/>
    </row>
    <row r="2" spans="1:21">
      <c r="G2" s="40"/>
      <c r="H2" s="40"/>
    </row>
    <row r="3" spans="1:21" ht="18.75">
      <c r="G3" s="37"/>
      <c r="H3" s="37"/>
      <c r="M3" s="27"/>
      <c r="N3" s="27"/>
      <c r="O3" s="27"/>
      <c r="P3" s="27"/>
      <c r="Q3" s="27"/>
    </row>
    <row r="4" spans="1:21" ht="18.75">
      <c r="G4" s="38"/>
      <c r="H4" s="38"/>
      <c r="M4" s="27"/>
      <c r="N4" s="27"/>
      <c r="O4" s="27"/>
      <c r="P4" s="27"/>
      <c r="Q4" s="27"/>
    </row>
    <row r="5" spans="1:21" ht="27.75" customHeight="1">
      <c r="A5" s="61" t="s">
        <v>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21" customHeight="1">
      <c r="A6" s="6" t="s">
        <v>16</v>
      </c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  <c r="M6" s="6">
        <v>100</v>
      </c>
      <c r="N6" s="6">
        <v>100</v>
      </c>
      <c r="O6" s="6">
        <v>100</v>
      </c>
      <c r="P6" s="6">
        <v>100</v>
      </c>
      <c r="Q6" s="6">
        <v>100</v>
      </c>
    </row>
    <row r="7" spans="1:21" ht="123" customHeight="1">
      <c r="A7" s="22"/>
      <c r="B7" s="18" t="s">
        <v>28</v>
      </c>
      <c r="C7" s="18" t="s">
        <v>41</v>
      </c>
      <c r="D7" s="8" t="s">
        <v>18</v>
      </c>
      <c r="E7" s="8" t="s">
        <v>4</v>
      </c>
      <c r="F7" s="8" t="s">
        <v>0</v>
      </c>
      <c r="G7" s="8" t="s">
        <v>2</v>
      </c>
      <c r="H7" s="8" t="s">
        <v>1</v>
      </c>
      <c r="I7" s="8" t="s">
        <v>5</v>
      </c>
      <c r="J7" s="8" t="s">
        <v>7</v>
      </c>
      <c r="K7" s="8" t="s">
        <v>54</v>
      </c>
      <c r="L7" s="8" t="s">
        <v>63</v>
      </c>
      <c r="M7" s="8" t="s">
        <v>6</v>
      </c>
      <c r="N7" s="8" t="s">
        <v>43</v>
      </c>
      <c r="O7" s="18" t="s">
        <v>3</v>
      </c>
      <c r="P7" s="18" t="str">
        <f>A18</f>
        <v xml:space="preserve">вафли </v>
      </c>
      <c r="Q7" s="18" t="s">
        <v>35</v>
      </c>
    </row>
    <row r="8" spans="1:21" ht="24.75" customHeight="1">
      <c r="A8" s="10" t="s">
        <v>30</v>
      </c>
      <c r="B8" s="5">
        <v>15</v>
      </c>
      <c r="C8" s="5"/>
      <c r="D8" s="5"/>
      <c r="E8" s="5">
        <v>1</v>
      </c>
      <c r="F8" s="5">
        <v>18</v>
      </c>
      <c r="G8" s="5">
        <v>6</v>
      </c>
      <c r="H8" s="5">
        <v>6</v>
      </c>
      <c r="I8" s="5"/>
      <c r="J8" s="5"/>
      <c r="K8" s="5"/>
      <c r="L8" s="5"/>
      <c r="M8" s="5"/>
      <c r="N8" s="5">
        <v>20</v>
      </c>
      <c r="O8" s="5">
        <v>1</v>
      </c>
      <c r="P8" s="5"/>
      <c r="Q8" s="5">
        <v>15</v>
      </c>
    </row>
    <row r="9" spans="1:21">
      <c r="A9" s="10"/>
      <c r="B9" s="18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8"/>
      <c r="P9" s="18"/>
      <c r="Q9" s="18"/>
    </row>
    <row r="10" spans="1:21" ht="21.75" customHeight="1">
      <c r="A10" s="49" t="s">
        <v>52</v>
      </c>
      <c r="B10" s="5"/>
      <c r="C10" s="5">
        <v>30</v>
      </c>
      <c r="D10" s="5">
        <v>5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1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U11" t="s">
        <v>40</v>
      </c>
    </row>
    <row r="12" spans="1:21" ht="15.75">
      <c r="A12" s="20" t="s">
        <v>53</v>
      </c>
      <c r="B12" s="5"/>
      <c r="C12" s="5"/>
      <c r="D12" s="5">
        <v>4</v>
      </c>
      <c r="E12" s="5">
        <v>1</v>
      </c>
      <c r="F12" s="5"/>
      <c r="G12" s="5">
        <v>9</v>
      </c>
      <c r="H12" s="5">
        <v>10</v>
      </c>
      <c r="I12" s="5"/>
      <c r="J12" s="5"/>
      <c r="K12" s="5">
        <v>3</v>
      </c>
      <c r="L12" s="5"/>
      <c r="M12" s="5"/>
      <c r="N12" s="5">
        <v>50</v>
      </c>
      <c r="O12" s="5">
        <v>8</v>
      </c>
      <c r="P12" s="5"/>
      <c r="Q12" s="5"/>
    </row>
    <row r="13" spans="1:21" ht="15.75">
      <c r="A13" s="2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21" ht="29.25">
      <c r="A14" s="20" t="s">
        <v>62</v>
      </c>
      <c r="B14" s="5"/>
      <c r="C14" s="5"/>
      <c r="D14" s="5"/>
      <c r="E14" s="5"/>
      <c r="F14" s="5"/>
      <c r="G14" s="5"/>
      <c r="H14" s="5"/>
      <c r="I14" s="5">
        <v>4</v>
      </c>
      <c r="J14" s="5">
        <v>3</v>
      </c>
      <c r="K14" s="5"/>
      <c r="L14" s="5">
        <v>38</v>
      </c>
      <c r="M14" s="5"/>
      <c r="N14" s="5"/>
      <c r="O14" s="5"/>
      <c r="P14" s="5"/>
      <c r="Q14" s="5"/>
    </row>
    <row r="15" spans="1:21" ht="15.7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21" ht="15.75">
      <c r="A16" s="5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80</v>
      </c>
      <c r="N16" s="5"/>
      <c r="O16" s="5"/>
      <c r="P16" s="5"/>
      <c r="Q16" s="5"/>
    </row>
    <row r="17" spans="1:20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20" ht="15.75">
      <c r="A18" s="5" t="s">
        <v>76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>
        <v>30</v>
      </c>
      <c r="Q18" s="5"/>
    </row>
    <row r="19" spans="1:20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0" ht="15.75">
      <c r="A20" s="5" t="s">
        <v>8</v>
      </c>
      <c r="B20" s="12">
        <f>SUM(B8:B19)</f>
        <v>15</v>
      </c>
      <c r="C20" s="12">
        <f t="shared" ref="C20:Q20" si="0">SUM(C8:C19)</f>
        <v>30</v>
      </c>
      <c r="D20" s="12">
        <f t="shared" si="0"/>
        <v>9</v>
      </c>
      <c r="E20" s="12">
        <f t="shared" si="0"/>
        <v>3</v>
      </c>
      <c r="F20" s="12">
        <f t="shared" si="0"/>
        <v>18</v>
      </c>
      <c r="G20" s="12">
        <f t="shared" si="0"/>
        <v>15</v>
      </c>
      <c r="H20" s="12">
        <f t="shared" si="0"/>
        <v>16</v>
      </c>
      <c r="I20" s="12">
        <f t="shared" si="0"/>
        <v>4</v>
      </c>
      <c r="J20" s="12">
        <f t="shared" si="0"/>
        <v>3</v>
      </c>
      <c r="K20" s="12">
        <f t="shared" si="0"/>
        <v>3</v>
      </c>
      <c r="L20" s="12">
        <f t="shared" si="0"/>
        <v>38</v>
      </c>
      <c r="M20" s="12">
        <f t="shared" si="0"/>
        <v>80</v>
      </c>
      <c r="N20" s="12">
        <f t="shared" si="0"/>
        <v>70</v>
      </c>
      <c r="O20" s="12">
        <f t="shared" si="0"/>
        <v>9</v>
      </c>
      <c r="P20" s="12">
        <f t="shared" si="0"/>
        <v>30</v>
      </c>
      <c r="Q20" s="12">
        <f t="shared" si="0"/>
        <v>15</v>
      </c>
      <c r="T20" s="36"/>
    </row>
    <row r="21" spans="1:20" ht="15.75">
      <c r="A21" s="5" t="s">
        <v>9</v>
      </c>
      <c r="B21" s="13">
        <f t="shared" ref="B21:H21" si="1">B20*B6/1000</f>
        <v>1.5</v>
      </c>
      <c r="C21" s="13">
        <f t="shared" si="1"/>
        <v>3</v>
      </c>
      <c r="D21" s="13">
        <f t="shared" si="1"/>
        <v>0.9</v>
      </c>
      <c r="E21" s="13">
        <f t="shared" si="1"/>
        <v>0.3</v>
      </c>
      <c r="F21" s="13">
        <f t="shared" si="1"/>
        <v>1.8</v>
      </c>
      <c r="G21" s="13">
        <f t="shared" si="1"/>
        <v>1.5</v>
      </c>
      <c r="H21" s="13">
        <f t="shared" si="1"/>
        <v>1.6</v>
      </c>
      <c r="I21" s="13">
        <f>I20*I6/100</f>
        <v>4</v>
      </c>
      <c r="J21" s="13">
        <f>J20*J6/1000</f>
        <v>0.3</v>
      </c>
      <c r="K21" s="13">
        <f>K20*K6/1000</f>
        <v>0.3</v>
      </c>
      <c r="L21" s="13">
        <f>L20*L6/380</f>
        <v>10</v>
      </c>
      <c r="M21" s="13">
        <f>M20*M6/560</f>
        <v>14.285714285714286</v>
      </c>
      <c r="N21" s="13">
        <f>N20*N6/1000</f>
        <v>7</v>
      </c>
      <c r="O21" s="13">
        <f>O20*O6/1000</f>
        <v>0.9</v>
      </c>
      <c r="P21" s="13">
        <f>P20*P6/1000</f>
        <v>3</v>
      </c>
      <c r="Q21" s="13">
        <f>Q20*Q6/1000</f>
        <v>1.5</v>
      </c>
    </row>
    <row r="22" spans="1:20" ht="15.75">
      <c r="A22" s="5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20" ht="15.75">
      <c r="A23" s="5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9"/>
    </row>
    <row r="24" spans="1:20" ht="15.75">
      <c r="A24" s="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5"/>
    </row>
    <row r="28" spans="1:20">
      <c r="A28" t="s">
        <v>33</v>
      </c>
      <c r="E28" t="s">
        <v>34</v>
      </c>
    </row>
  </sheetData>
  <mergeCells count="2">
    <mergeCell ref="G1:H1"/>
    <mergeCell ref="A5:Q5"/>
  </mergeCells>
  <phoneticPr fontId="5" type="noConversion"/>
  <pageMargins left="0.35" right="0.70866141732283472" top="0.74803149606299213" bottom="0.74803149606299213" header="0.31496062992125984" footer="0.31496062992125984"/>
  <pageSetup paperSize="9" scale="85" orientation="landscape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zoomScale="67" zoomScaleNormal="67" workbookViewId="0">
      <selection activeCell="S16" sqref="S16"/>
    </sheetView>
  </sheetViews>
  <sheetFormatPr defaultRowHeight="15"/>
  <cols>
    <col min="1" max="1" width="22.85546875" customWidth="1"/>
    <col min="2" max="2" width="11" customWidth="1"/>
    <col min="3" max="3" width="11.140625" customWidth="1"/>
    <col min="4" max="4" width="9.28515625" customWidth="1"/>
    <col min="5" max="5" width="9.5703125" bestFit="1" customWidth="1"/>
    <col min="6" max="6" width="11.5703125" customWidth="1"/>
    <col min="7" max="7" width="10.7109375" customWidth="1"/>
    <col min="8" max="8" width="9.7109375" customWidth="1"/>
    <col min="9" max="9" width="10.140625" bestFit="1" customWidth="1"/>
    <col min="10" max="10" width="11" customWidth="1"/>
    <col min="11" max="11" width="9.85546875" bestFit="1" customWidth="1"/>
    <col min="12" max="12" width="10" bestFit="1" customWidth="1"/>
    <col min="13" max="13" width="10.28515625" customWidth="1"/>
    <col min="14" max="16" width="11" customWidth="1"/>
    <col min="17" max="17" width="11.42578125" customWidth="1"/>
    <col min="18" max="18" width="11.7109375" bestFit="1" customWidth="1"/>
  </cols>
  <sheetData>
    <row r="1" spans="1:27" ht="15.75">
      <c r="G1" s="56"/>
      <c r="H1" s="56"/>
      <c r="I1" s="2"/>
      <c r="J1" s="1"/>
    </row>
    <row r="2" spans="1:27" ht="15.75">
      <c r="G2" s="56"/>
      <c r="H2" s="56"/>
      <c r="I2" s="3"/>
    </row>
    <row r="3" spans="1:27" ht="18.75">
      <c r="G3" s="57"/>
      <c r="H3" s="57"/>
      <c r="I3" s="3"/>
      <c r="Q3" s="25"/>
    </row>
    <row r="4" spans="1:27" ht="18.75">
      <c r="G4" s="58"/>
      <c r="H4" s="58"/>
      <c r="I4" s="3"/>
      <c r="Q4" s="27"/>
    </row>
    <row r="5" spans="1:27" ht="27" customHeight="1">
      <c r="A5" s="59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7" ht="23.2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141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  <c r="N6" s="6">
        <v>141</v>
      </c>
      <c r="O6" s="6">
        <v>141</v>
      </c>
      <c r="P6" s="6">
        <v>141</v>
      </c>
      <c r="Q6" s="6">
        <v>141</v>
      </c>
    </row>
    <row r="7" spans="1:27" ht="130.5" customHeight="1">
      <c r="A7" s="8"/>
      <c r="B7" s="8" t="s">
        <v>25</v>
      </c>
      <c r="C7" s="8" t="s">
        <v>32</v>
      </c>
      <c r="D7" s="8" t="s">
        <v>22</v>
      </c>
      <c r="E7" s="8" t="s">
        <v>4</v>
      </c>
      <c r="F7" s="8" t="s">
        <v>43</v>
      </c>
      <c r="G7" s="8" t="s">
        <v>2</v>
      </c>
      <c r="H7" s="8" t="s">
        <v>1</v>
      </c>
      <c r="I7" s="8" t="s">
        <v>87</v>
      </c>
      <c r="J7" s="8" t="s">
        <v>13</v>
      </c>
      <c r="K7" s="8" t="s">
        <v>7</v>
      </c>
      <c r="L7" s="8" t="s">
        <v>6</v>
      </c>
      <c r="M7" s="8" t="s">
        <v>18</v>
      </c>
      <c r="N7" s="8" t="s">
        <v>3</v>
      </c>
      <c r="O7" s="8" t="str">
        <f>A18</f>
        <v>печенье</v>
      </c>
      <c r="P7" s="8" t="str">
        <f>A16</f>
        <v>банан</v>
      </c>
      <c r="Q7" s="8" t="s">
        <v>88</v>
      </c>
    </row>
    <row r="8" spans="1:27" ht="28.5" customHeight="1">
      <c r="A8" s="10" t="s">
        <v>55</v>
      </c>
      <c r="B8" s="5">
        <v>26.7</v>
      </c>
      <c r="C8" s="5">
        <v>20</v>
      </c>
      <c r="D8" s="5"/>
      <c r="E8" s="5">
        <v>1</v>
      </c>
      <c r="F8" s="5">
        <v>30</v>
      </c>
      <c r="G8" s="5">
        <v>9</v>
      </c>
      <c r="H8" s="5">
        <v>10</v>
      </c>
      <c r="I8" s="5"/>
      <c r="J8" s="5"/>
      <c r="K8" s="5"/>
      <c r="L8" s="5"/>
      <c r="M8" s="5">
        <v>3</v>
      </c>
      <c r="N8" s="5">
        <v>1</v>
      </c>
      <c r="O8" s="5"/>
      <c r="P8" s="5"/>
      <c r="Q8" s="5"/>
    </row>
    <row r="9" spans="1:27" ht="16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7" ht="21.75" customHeight="1">
      <c r="A10" s="17" t="s">
        <v>89</v>
      </c>
      <c r="B10" s="15">
        <v>20.399999999999999</v>
      </c>
      <c r="C10" s="15"/>
      <c r="D10" s="15">
        <v>3.6</v>
      </c>
      <c r="E10" s="15"/>
      <c r="F10" s="15"/>
      <c r="G10" s="15"/>
      <c r="H10" s="15">
        <v>11.3</v>
      </c>
      <c r="I10" s="15">
        <v>15.3</v>
      </c>
      <c r="J10" s="15"/>
      <c r="K10" s="15"/>
      <c r="L10" s="15"/>
      <c r="M10" s="15">
        <v>6</v>
      </c>
      <c r="N10" s="15"/>
      <c r="O10" s="15"/>
      <c r="P10" s="15"/>
      <c r="Q10" s="15">
        <v>15</v>
      </c>
    </row>
    <row r="11" spans="1:27" ht="15.75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Y11" s="33"/>
      <c r="Z11" s="33"/>
      <c r="AA11" s="33"/>
    </row>
    <row r="12" spans="1:27" ht="20.25" customHeight="1">
      <c r="A12" s="20" t="s">
        <v>77</v>
      </c>
      <c r="B12" s="5"/>
      <c r="C12" s="5"/>
      <c r="D12" s="5"/>
      <c r="E12" s="5"/>
      <c r="F12" s="5"/>
      <c r="G12" s="5"/>
      <c r="H12" s="5"/>
      <c r="I12" s="5"/>
      <c r="J12" s="5">
        <v>1</v>
      </c>
      <c r="K12" s="5">
        <v>15</v>
      </c>
      <c r="L12" s="5"/>
      <c r="M12" s="5"/>
      <c r="N12" s="5"/>
      <c r="O12" s="5"/>
      <c r="P12" s="5"/>
      <c r="Q12" s="5"/>
      <c r="W12" s="53"/>
      <c r="X12" s="53"/>
      <c r="Y12" s="33"/>
      <c r="Z12" s="33"/>
      <c r="AA12" s="33"/>
    </row>
    <row r="13" spans="1:27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Y13" s="33"/>
      <c r="Z13" s="33"/>
      <c r="AA13" s="33"/>
    </row>
    <row r="14" spans="1:27" ht="15.75">
      <c r="A14" s="5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v>80</v>
      </c>
      <c r="M14" s="5"/>
      <c r="N14" s="5"/>
      <c r="O14" s="5"/>
      <c r="P14" s="5"/>
      <c r="Q14" s="5"/>
      <c r="W14" s="53"/>
      <c r="X14" s="53"/>
      <c r="Y14" s="33"/>
      <c r="Z14" s="33"/>
      <c r="AA14" s="33"/>
    </row>
    <row r="15" spans="1:27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Y15" s="33"/>
      <c r="Z15" s="33"/>
      <c r="AA15" s="33"/>
    </row>
    <row r="16" spans="1:27" ht="15.75">
      <c r="A16" s="5" t="s">
        <v>78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v>140</v>
      </c>
      <c r="Q16" s="5"/>
      <c r="W16" s="53"/>
      <c r="X16" s="53"/>
      <c r="Y16" s="33"/>
      <c r="Z16" s="33"/>
      <c r="AA16" s="33"/>
    </row>
    <row r="17" spans="1:27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W17" s="53"/>
      <c r="X17" s="53"/>
      <c r="Y17" s="33"/>
      <c r="Z17" s="33"/>
      <c r="AA17" s="33"/>
    </row>
    <row r="18" spans="1:27" ht="15.75">
      <c r="A18" s="5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40</v>
      </c>
      <c r="P18" s="5"/>
      <c r="Q18" s="5"/>
      <c r="W18" s="53"/>
      <c r="X18" s="53"/>
      <c r="Y18" s="33"/>
      <c r="Z18" s="33"/>
      <c r="AA18" s="33"/>
    </row>
    <row r="19" spans="1:27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7" ht="15.75">
      <c r="A20" s="5" t="s">
        <v>8</v>
      </c>
      <c r="B20" s="12">
        <f>SUM(B8:B19)</f>
        <v>47.099999999999994</v>
      </c>
      <c r="C20" s="12">
        <f t="shared" ref="C20:Q20" si="0">SUM(C8:C19)</f>
        <v>20</v>
      </c>
      <c r="D20" s="12">
        <f t="shared" si="0"/>
        <v>3.6</v>
      </c>
      <c r="E20" s="12">
        <f t="shared" si="0"/>
        <v>1</v>
      </c>
      <c r="F20" s="12">
        <f t="shared" si="0"/>
        <v>30</v>
      </c>
      <c r="G20" s="12">
        <f t="shared" si="0"/>
        <v>9</v>
      </c>
      <c r="H20" s="12">
        <f t="shared" si="0"/>
        <v>21.3</v>
      </c>
      <c r="I20" s="12">
        <f t="shared" si="0"/>
        <v>15.3</v>
      </c>
      <c r="J20" s="12">
        <f t="shared" si="0"/>
        <v>1</v>
      </c>
      <c r="K20" s="12">
        <f t="shared" si="0"/>
        <v>15</v>
      </c>
      <c r="L20" s="12">
        <f t="shared" si="0"/>
        <v>80</v>
      </c>
      <c r="M20" s="12">
        <f t="shared" si="0"/>
        <v>9</v>
      </c>
      <c r="N20" s="12">
        <f t="shared" si="0"/>
        <v>1</v>
      </c>
      <c r="O20" s="12">
        <f t="shared" ref="O20" si="1">SUM(O8:O19)</f>
        <v>40</v>
      </c>
      <c r="P20" s="12">
        <f t="shared" si="0"/>
        <v>140</v>
      </c>
      <c r="Q20" s="12">
        <f t="shared" si="0"/>
        <v>15</v>
      </c>
    </row>
    <row r="21" spans="1:27" ht="15.75">
      <c r="A21" s="5" t="s">
        <v>9</v>
      </c>
      <c r="B21" s="12">
        <f t="shared" ref="B21:I21" si="2">B20*B6/1000</f>
        <v>6.6410999999999998</v>
      </c>
      <c r="C21" s="12">
        <f t="shared" si="2"/>
        <v>2.82</v>
      </c>
      <c r="D21" s="12">
        <f t="shared" si="2"/>
        <v>0.50760000000000005</v>
      </c>
      <c r="E21" s="12">
        <f t="shared" si="2"/>
        <v>0.14099999999999999</v>
      </c>
      <c r="F21" s="12">
        <f t="shared" si="2"/>
        <v>4.2300000000000004</v>
      </c>
      <c r="G21" s="12">
        <f t="shared" si="2"/>
        <v>1.2689999999999999</v>
      </c>
      <c r="H21" s="12">
        <f t="shared" si="2"/>
        <v>3.0033000000000003</v>
      </c>
      <c r="I21" s="12">
        <f t="shared" si="2"/>
        <v>2.1573000000000002</v>
      </c>
      <c r="J21" s="12">
        <f>J20*J6/100</f>
        <v>1.41</v>
      </c>
      <c r="K21" s="12">
        <f>K20*K6/1000</f>
        <v>2.1150000000000002</v>
      </c>
      <c r="L21" s="12">
        <f>L20*L6/560</f>
        <v>20.142857142857142</v>
      </c>
      <c r="M21" s="12">
        <f>M20*M6/1000</f>
        <v>1.2689999999999999</v>
      </c>
      <c r="N21" s="12">
        <f>N20*N6/1000</f>
        <v>0.14099999999999999</v>
      </c>
      <c r="O21" s="12">
        <f>O20*O6/1000</f>
        <v>5.64</v>
      </c>
      <c r="P21" s="12">
        <f>P20*P6/1000</f>
        <v>19.739999999999998</v>
      </c>
      <c r="Q21" s="12">
        <f>Q20*Q6/1000</f>
        <v>2.1150000000000002</v>
      </c>
    </row>
    <row r="22" spans="1:27" ht="15.75">
      <c r="A22" s="5" t="s">
        <v>10</v>
      </c>
      <c r="B22" s="12"/>
      <c r="C22" s="12"/>
      <c r="D22" s="3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9"/>
    </row>
    <row r="23" spans="1:27" ht="15.75">
      <c r="A23" s="5" t="s">
        <v>11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5"/>
    </row>
    <row r="24" spans="1:27" ht="15.75">
      <c r="A24" s="5"/>
      <c r="B24" s="12"/>
      <c r="C24" s="12"/>
      <c r="D24" s="12"/>
      <c r="E24" s="12"/>
      <c r="F24" s="12"/>
      <c r="G24" s="14"/>
      <c r="H24" s="12"/>
      <c r="I24" s="14"/>
      <c r="J24" s="14"/>
      <c r="K24" s="14"/>
      <c r="L24" s="14"/>
      <c r="M24" s="14"/>
      <c r="N24" s="14"/>
      <c r="O24" s="14"/>
      <c r="P24" s="14"/>
      <c r="Q24" s="14"/>
      <c r="R24" s="45"/>
    </row>
    <row r="27" spans="1:27">
      <c r="A27" t="s">
        <v>33</v>
      </c>
      <c r="J27" t="s">
        <v>34</v>
      </c>
    </row>
  </sheetData>
  <mergeCells count="4">
    <mergeCell ref="G1:H1"/>
    <mergeCell ref="G2:H2"/>
    <mergeCell ref="G3:H4"/>
    <mergeCell ref="A5:Q5"/>
  </mergeCells>
  <pageMargins left="0.2" right="0.26" top="0.24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77" zoomScaleNormal="77" workbookViewId="0">
      <selection activeCell="P24" sqref="P24"/>
    </sheetView>
  </sheetViews>
  <sheetFormatPr defaultRowHeight="15"/>
  <cols>
    <col min="1" max="1" width="19.7109375" customWidth="1"/>
    <col min="2" max="2" width="12.42578125" customWidth="1"/>
    <col min="3" max="3" width="9.42578125" customWidth="1"/>
    <col min="4" max="4" width="10" customWidth="1"/>
    <col min="5" max="5" width="11.7109375" customWidth="1"/>
    <col min="6" max="6" width="11" customWidth="1"/>
    <col min="7" max="7" width="10.28515625" customWidth="1"/>
    <col min="8" max="8" width="9.42578125" customWidth="1"/>
    <col min="9" max="9" width="12.5703125" customWidth="1"/>
    <col min="10" max="10" width="11" customWidth="1"/>
    <col min="11" max="13" width="11.28515625" customWidth="1"/>
    <col min="14" max="14" width="11.42578125" bestFit="1" customWidth="1"/>
  </cols>
  <sheetData>
    <row r="1" spans="1:16">
      <c r="I1" s="56"/>
      <c r="J1" s="56"/>
      <c r="K1" s="56"/>
      <c r="L1" s="46"/>
      <c r="M1" s="52"/>
    </row>
    <row r="2" spans="1:16">
      <c r="I2" s="56"/>
      <c r="J2" s="56"/>
      <c r="K2" s="56"/>
      <c r="L2" s="46"/>
      <c r="M2" s="52"/>
    </row>
    <row r="3" spans="1:16" ht="18.75">
      <c r="G3" s="37"/>
      <c r="H3" s="37"/>
      <c r="I3" s="37"/>
      <c r="J3" s="3"/>
      <c r="K3" s="3"/>
      <c r="L3" s="3"/>
      <c r="M3" s="3"/>
      <c r="N3" s="25"/>
      <c r="O3" s="25"/>
      <c r="P3" s="25"/>
    </row>
    <row r="4" spans="1:16" ht="18.75">
      <c r="G4" s="38"/>
      <c r="H4" s="38"/>
      <c r="I4" s="38"/>
      <c r="J4" s="3"/>
      <c r="K4" s="3"/>
      <c r="L4" s="3"/>
      <c r="M4" s="3"/>
      <c r="N4" s="27"/>
      <c r="P4" s="27"/>
    </row>
    <row r="5" spans="1:16" ht="24" customHeight="1">
      <c r="A5" s="59" t="s">
        <v>24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27"/>
      <c r="O5" s="27"/>
    </row>
    <row r="6" spans="1:16" ht="18.7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141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</row>
    <row r="7" spans="1:16" ht="111" customHeight="1">
      <c r="A7" s="8"/>
      <c r="B7" s="18" t="s">
        <v>25</v>
      </c>
      <c r="C7" s="18" t="s">
        <v>18</v>
      </c>
      <c r="D7" s="18" t="s">
        <v>4</v>
      </c>
      <c r="E7" s="18" t="s">
        <v>43</v>
      </c>
      <c r="F7" s="18" t="s">
        <v>12</v>
      </c>
      <c r="G7" s="18" t="s">
        <v>2</v>
      </c>
      <c r="H7" s="18" t="s">
        <v>1</v>
      </c>
      <c r="I7" s="18" t="s">
        <v>13</v>
      </c>
      <c r="J7" s="18" t="s">
        <v>7</v>
      </c>
      <c r="K7" s="18" t="s">
        <v>6</v>
      </c>
      <c r="L7" s="18" t="s">
        <v>22</v>
      </c>
      <c r="M7" s="18" t="str">
        <f>A16</f>
        <v xml:space="preserve">вафли </v>
      </c>
    </row>
    <row r="8" spans="1:16" ht="57.75">
      <c r="A8" s="10" t="s">
        <v>64</v>
      </c>
      <c r="B8" s="5">
        <v>25</v>
      </c>
      <c r="C8" s="5">
        <v>5</v>
      </c>
      <c r="D8" s="5">
        <v>1</v>
      </c>
      <c r="E8" s="5">
        <v>40</v>
      </c>
      <c r="F8" s="5">
        <v>5</v>
      </c>
      <c r="G8" s="5">
        <v>9</v>
      </c>
      <c r="H8" s="5">
        <v>10</v>
      </c>
      <c r="I8" s="5"/>
      <c r="J8" s="5"/>
      <c r="K8" s="5"/>
      <c r="L8" s="5"/>
      <c r="M8" s="5"/>
    </row>
    <row r="9" spans="1:16" ht="1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6" ht="15.75">
      <c r="A10" s="5" t="s">
        <v>65</v>
      </c>
      <c r="B10" s="5"/>
      <c r="C10" s="5"/>
      <c r="D10" s="5">
        <v>1</v>
      </c>
      <c r="E10" s="5">
        <v>30</v>
      </c>
      <c r="F10" s="5">
        <v>30</v>
      </c>
      <c r="G10" s="5">
        <v>6</v>
      </c>
      <c r="H10" s="5">
        <v>10</v>
      </c>
      <c r="I10" s="5"/>
      <c r="J10" s="5"/>
      <c r="K10" s="5"/>
      <c r="L10" s="5">
        <v>5</v>
      </c>
      <c r="M10" s="5"/>
    </row>
    <row r="11" spans="1:16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6" ht="15.75">
      <c r="A12" s="20" t="s">
        <v>66</v>
      </c>
      <c r="B12" s="5"/>
      <c r="C12" s="5"/>
      <c r="D12" s="5"/>
      <c r="E12" s="5"/>
      <c r="F12" s="5"/>
      <c r="G12" s="5"/>
      <c r="H12" s="5"/>
      <c r="I12" s="5">
        <v>1</v>
      </c>
      <c r="J12" s="5">
        <v>15</v>
      </c>
      <c r="K12" s="5"/>
      <c r="L12" s="5"/>
      <c r="M12" s="5"/>
    </row>
    <row r="13" spans="1:16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6" ht="15.75">
      <c r="A14" s="5" t="s">
        <v>6</v>
      </c>
      <c r="B14" s="5"/>
      <c r="C14" s="5"/>
      <c r="D14" s="5"/>
      <c r="E14" s="5"/>
      <c r="F14" s="5"/>
      <c r="G14" s="5"/>
      <c r="H14" s="5"/>
      <c r="I14" s="5"/>
      <c r="J14" s="5"/>
      <c r="K14" s="5">
        <v>80</v>
      </c>
      <c r="L14" s="5"/>
      <c r="M14" s="5"/>
    </row>
    <row r="15" spans="1:16" ht="15.7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P15" s="36"/>
    </row>
    <row r="16" spans="1:16" ht="15.75">
      <c r="A16" s="5" t="s">
        <v>76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30</v>
      </c>
      <c r="P16" s="36"/>
    </row>
    <row r="17" spans="1:14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4" ht="15.75">
      <c r="A18" s="5" t="s">
        <v>8</v>
      </c>
      <c r="B18" s="12">
        <f>SUM(B8:B17)</f>
        <v>25</v>
      </c>
      <c r="C18" s="12">
        <f t="shared" ref="C18:M18" si="0">SUM(C8:C17)</f>
        <v>5</v>
      </c>
      <c r="D18" s="12">
        <f t="shared" si="0"/>
        <v>2</v>
      </c>
      <c r="E18" s="12">
        <f t="shared" si="0"/>
        <v>70</v>
      </c>
      <c r="F18" s="12">
        <f t="shared" si="0"/>
        <v>35</v>
      </c>
      <c r="G18" s="12">
        <f t="shared" si="0"/>
        <v>15</v>
      </c>
      <c r="H18" s="12">
        <f t="shared" si="0"/>
        <v>20</v>
      </c>
      <c r="I18" s="12">
        <f t="shared" si="0"/>
        <v>1</v>
      </c>
      <c r="J18" s="12">
        <f t="shared" si="0"/>
        <v>15</v>
      </c>
      <c r="K18" s="12">
        <f t="shared" si="0"/>
        <v>80</v>
      </c>
      <c r="L18" s="12">
        <f t="shared" si="0"/>
        <v>5</v>
      </c>
      <c r="M18" s="12">
        <f t="shared" si="0"/>
        <v>30</v>
      </c>
    </row>
    <row r="19" spans="1:14" ht="15.75">
      <c r="A19" s="5" t="s">
        <v>9</v>
      </c>
      <c r="B19" s="12">
        <f t="shared" ref="B19:H19" si="1">B18*B6/1000</f>
        <v>3.5249999999999999</v>
      </c>
      <c r="C19" s="12">
        <f t="shared" si="1"/>
        <v>0.70499999999999996</v>
      </c>
      <c r="D19" s="12">
        <f t="shared" si="1"/>
        <v>0.28199999999999997</v>
      </c>
      <c r="E19" s="12">
        <f t="shared" si="1"/>
        <v>9.8699999999999992</v>
      </c>
      <c r="F19" s="12">
        <f t="shared" si="1"/>
        <v>4.9349999999999996</v>
      </c>
      <c r="G19" s="12">
        <f t="shared" si="1"/>
        <v>2.1150000000000002</v>
      </c>
      <c r="H19" s="12">
        <f t="shared" si="1"/>
        <v>2.82</v>
      </c>
      <c r="I19" s="12">
        <f>I18*I6/100</f>
        <v>1.41</v>
      </c>
      <c r="J19" s="12">
        <f>J18*J6/1000</f>
        <v>2.1150000000000002</v>
      </c>
      <c r="K19" s="12">
        <f>K18*K6/560</f>
        <v>20.142857142857142</v>
      </c>
      <c r="L19" s="12">
        <f>L18*L6/1000</f>
        <v>0.70499999999999996</v>
      </c>
      <c r="M19" s="12">
        <f>M18*M6/650</f>
        <v>6.5076923076923077</v>
      </c>
    </row>
    <row r="20" spans="1:14" ht="15.75">
      <c r="A20" s="5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4" ht="15.75">
      <c r="A21" s="5" t="s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9"/>
    </row>
    <row r="22" spans="1:14" ht="15.75">
      <c r="A22" s="5"/>
      <c r="B22" s="12"/>
      <c r="C22" s="12"/>
      <c r="D22" s="12"/>
      <c r="E22" s="12"/>
      <c r="F22" s="12"/>
      <c r="G22" s="14"/>
      <c r="H22" s="12"/>
      <c r="I22" s="14"/>
      <c r="J22" s="14"/>
      <c r="K22" s="14"/>
      <c r="L22" s="14"/>
      <c r="M22" s="14"/>
      <c r="N22" s="45"/>
    </row>
    <row r="25" spans="1:14">
      <c r="A25" t="s">
        <v>33</v>
      </c>
      <c r="F25" t="s">
        <v>34</v>
      </c>
    </row>
  </sheetData>
  <mergeCells count="3">
    <mergeCell ref="I1:K1"/>
    <mergeCell ref="I2:K2"/>
    <mergeCell ref="A5:M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0" orientation="landscape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67" zoomScaleNormal="67" zoomScaleSheetLayoutView="68" workbookViewId="0">
      <selection activeCell="P24" sqref="P24"/>
    </sheetView>
  </sheetViews>
  <sheetFormatPr defaultRowHeight="15"/>
  <cols>
    <col min="1" max="1" width="22.7109375" customWidth="1"/>
    <col min="2" max="2" width="12.7109375" customWidth="1"/>
    <col min="3" max="3" width="10.42578125" customWidth="1"/>
    <col min="4" max="4" width="9.42578125" bestFit="1" customWidth="1"/>
    <col min="5" max="5" width="11.85546875" customWidth="1"/>
    <col min="6" max="6" width="10.140625" customWidth="1"/>
    <col min="7" max="7" width="11.5703125" customWidth="1"/>
    <col min="8" max="8" width="11.42578125" customWidth="1"/>
    <col min="9" max="9" width="11" customWidth="1"/>
    <col min="10" max="10" width="9.85546875" customWidth="1"/>
    <col min="11" max="12" width="10" customWidth="1"/>
    <col min="13" max="13" width="11.85546875" customWidth="1"/>
    <col min="14" max="14" width="9.85546875" customWidth="1"/>
    <col min="15" max="15" width="11.42578125" customWidth="1"/>
    <col min="16" max="16" width="11.7109375" bestFit="1" customWidth="1"/>
  </cols>
  <sheetData>
    <row r="1" spans="1:15">
      <c r="F1" s="56"/>
      <c r="G1" s="56"/>
      <c r="H1" s="56"/>
      <c r="I1" s="1"/>
    </row>
    <row r="2" spans="1:15">
      <c r="F2" s="56"/>
      <c r="G2" s="56"/>
      <c r="H2" s="56"/>
    </row>
    <row r="3" spans="1:15" ht="18.75">
      <c r="F3" s="37"/>
      <c r="G3" s="37"/>
      <c r="H3" s="37"/>
      <c r="K3" s="27"/>
      <c r="L3" s="27"/>
      <c r="M3" s="27"/>
      <c r="N3" s="27"/>
      <c r="O3" s="27"/>
    </row>
    <row r="4" spans="1:15" ht="18.75">
      <c r="F4" s="38"/>
      <c r="G4" s="38"/>
      <c r="H4" s="38"/>
      <c r="J4" s="27"/>
      <c r="K4" s="27"/>
      <c r="L4" s="27"/>
      <c r="M4" s="27"/>
      <c r="N4" s="27"/>
      <c r="O4" s="27"/>
    </row>
    <row r="5" spans="1:15" ht="24.75" customHeight="1">
      <c r="A5" s="61" t="s">
        <v>24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24.75" customHeight="1">
      <c r="A6" s="6" t="s">
        <v>16</v>
      </c>
      <c r="B6" s="6">
        <v>141</v>
      </c>
      <c r="C6" s="6">
        <v>141</v>
      </c>
      <c r="D6" s="6">
        <v>141</v>
      </c>
      <c r="E6" s="6">
        <v>141</v>
      </c>
      <c r="F6" s="6">
        <v>141</v>
      </c>
      <c r="G6" s="6">
        <v>141</v>
      </c>
      <c r="H6" s="6">
        <v>141</v>
      </c>
      <c r="I6" s="6">
        <v>141</v>
      </c>
      <c r="J6" s="6">
        <v>141</v>
      </c>
      <c r="K6" s="6">
        <v>141</v>
      </c>
      <c r="L6" s="6">
        <v>141</v>
      </c>
      <c r="M6" s="6">
        <v>141</v>
      </c>
      <c r="N6" s="6">
        <v>141</v>
      </c>
      <c r="O6" s="6">
        <v>141</v>
      </c>
    </row>
    <row r="7" spans="1:15" ht="123" customHeight="1">
      <c r="A7" s="22"/>
      <c r="B7" s="18" t="s">
        <v>43</v>
      </c>
      <c r="C7" s="8" t="s">
        <v>18</v>
      </c>
      <c r="D7" s="8" t="s">
        <v>4</v>
      </c>
      <c r="E7" s="8" t="s">
        <v>0</v>
      </c>
      <c r="F7" s="8" t="s">
        <v>2</v>
      </c>
      <c r="G7" s="8" t="s">
        <v>1</v>
      </c>
      <c r="H7" s="8" t="s">
        <v>19</v>
      </c>
      <c r="I7" s="8" t="s">
        <v>13</v>
      </c>
      <c r="J7" s="8" t="s">
        <v>7</v>
      </c>
      <c r="K7" s="8" t="s">
        <v>6</v>
      </c>
      <c r="L7" s="8" t="s">
        <v>3</v>
      </c>
      <c r="M7" s="18" t="s">
        <v>54</v>
      </c>
      <c r="N7" s="18" t="s">
        <v>50</v>
      </c>
      <c r="O7" s="18" t="s">
        <v>26</v>
      </c>
    </row>
    <row r="8" spans="1:15" ht="47.25" customHeight="1">
      <c r="A8" s="10" t="s">
        <v>67</v>
      </c>
      <c r="B8" s="5">
        <v>30</v>
      </c>
      <c r="C8" s="5">
        <v>4</v>
      </c>
      <c r="D8" s="5">
        <v>1</v>
      </c>
      <c r="E8" s="5">
        <v>20</v>
      </c>
      <c r="F8" s="5">
        <v>9</v>
      </c>
      <c r="G8" s="5">
        <v>13</v>
      </c>
      <c r="H8" s="5">
        <v>25</v>
      </c>
      <c r="I8" s="5"/>
      <c r="J8" s="5"/>
      <c r="K8" s="5"/>
      <c r="L8" s="5">
        <v>8</v>
      </c>
      <c r="M8" s="5"/>
      <c r="N8" s="5">
        <v>10</v>
      </c>
      <c r="O8" s="5">
        <v>25</v>
      </c>
    </row>
    <row r="9" spans="1:15">
      <c r="A9" s="10"/>
      <c r="B9" s="18"/>
      <c r="C9" s="8"/>
      <c r="D9" s="8"/>
      <c r="E9" s="8"/>
      <c r="F9" s="8"/>
      <c r="G9" s="8"/>
      <c r="H9" s="8"/>
      <c r="I9" s="8"/>
      <c r="J9" s="8"/>
      <c r="K9" s="8"/>
      <c r="L9" s="8"/>
      <c r="M9" s="18"/>
      <c r="N9" s="18"/>
      <c r="O9" s="18"/>
    </row>
    <row r="10" spans="1:15" ht="19.5" customHeight="1">
      <c r="A10" s="49" t="s">
        <v>68</v>
      </c>
      <c r="B10" s="5"/>
      <c r="C10" s="5">
        <v>4</v>
      </c>
      <c r="D10" s="5">
        <v>1</v>
      </c>
      <c r="E10" s="5">
        <v>130</v>
      </c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5.75">
      <c r="A12" s="49" t="s">
        <v>53</v>
      </c>
      <c r="B12" s="5">
        <v>50</v>
      </c>
      <c r="C12" s="5">
        <v>4</v>
      </c>
      <c r="D12" s="5">
        <v>1</v>
      </c>
      <c r="E12" s="5"/>
      <c r="F12" s="5">
        <v>9</v>
      </c>
      <c r="G12" s="5">
        <v>10</v>
      </c>
      <c r="H12" s="5"/>
      <c r="I12" s="5"/>
      <c r="J12" s="5"/>
      <c r="K12" s="5"/>
      <c r="L12" s="5">
        <v>8</v>
      </c>
      <c r="M12" s="5">
        <v>4</v>
      </c>
      <c r="N12" s="5"/>
      <c r="O12" s="5"/>
    </row>
    <row r="13" spans="1:15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.75">
      <c r="A14" s="20" t="s">
        <v>38</v>
      </c>
      <c r="B14" s="5"/>
      <c r="C14" s="5"/>
      <c r="D14" s="5"/>
      <c r="E14" s="5"/>
      <c r="F14" s="5"/>
      <c r="G14" s="5"/>
      <c r="H14" s="5"/>
      <c r="I14" s="5">
        <v>1</v>
      </c>
      <c r="J14" s="5">
        <v>15</v>
      </c>
      <c r="K14" s="5"/>
      <c r="L14" s="5"/>
      <c r="M14" s="5"/>
      <c r="N14" s="5"/>
      <c r="O14" s="5"/>
    </row>
    <row r="15" spans="1:15" ht="15.7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.75">
      <c r="A16" s="5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>
        <v>80</v>
      </c>
      <c r="L16" s="5"/>
      <c r="M16" s="5"/>
      <c r="N16" s="5"/>
      <c r="O16" s="5"/>
    </row>
    <row r="17" spans="1:20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R17" s="41"/>
      <c r="S17" s="42"/>
      <c r="T17" s="41"/>
    </row>
    <row r="18" spans="1:20" ht="15.75">
      <c r="A18" s="5" t="s">
        <v>8</v>
      </c>
      <c r="B18" s="12">
        <f t="shared" ref="B18:O18" si="0">SUM(B8:B17)</f>
        <v>80</v>
      </c>
      <c r="C18" s="12">
        <f t="shared" si="0"/>
        <v>12</v>
      </c>
      <c r="D18" s="12">
        <f t="shared" si="0"/>
        <v>3</v>
      </c>
      <c r="E18" s="12">
        <f t="shared" si="0"/>
        <v>150</v>
      </c>
      <c r="F18" s="12">
        <f t="shared" si="0"/>
        <v>18</v>
      </c>
      <c r="G18" s="12">
        <f t="shared" si="0"/>
        <v>23</v>
      </c>
      <c r="H18" s="12">
        <f t="shared" si="0"/>
        <v>25</v>
      </c>
      <c r="I18" s="12">
        <f t="shared" si="0"/>
        <v>1</v>
      </c>
      <c r="J18" s="12">
        <f t="shared" si="0"/>
        <v>15</v>
      </c>
      <c r="K18" s="12">
        <f t="shared" si="0"/>
        <v>80</v>
      </c>
      <c r="L18" s="12">
        <f t="shared" si="0"/>
        <v>16</v>
      </c>
      <c r="M18" s="12">
        <f t="shared" si="0"/>
        <v>4</v>
      </c>
      <c r="N18" s="12">
        <f t="shared" si="0"/>
        <v>10</v>
      </c>
      <c r="O18" s="12">
        <f t="shared" si="0"/>
        <v>25</v>
      </c>
    </row>
    <row r="19" spans="1:20" ht="15.75">
      <c r="A19" s="5" t="s">
        <v>9</v>
      </c>
      <c r="B19" s="12">
        <f t="shared" ref="B19:H19" si="1">B18*B6/1000</f>
        <v>11.28</v>
      </c>
      <c r="C19" s="12">
        <f t="shared" si="1"/>
        <v>1.6919999999999999</v>
      </c>
      <c r="D19" s="12">
        <f t="shared" si="1"/>
        <v>0.42299999999999999</v>
      </c>
      <c r="E19" s="12">
        <f t="shared" si="1"/>
        <v>21.15</v>
      </c>
      <c r="F19" s="12">
        <f t="shared" si="1"/>
        <v>2.5379999999999998</v>
      </c>
      <c r="G19" s="12">
        <f t="shared" si="1"/>
        <v>3.2429999999999999</v>
      </c>
      <c r="H19" s="12">
        <f t="shared" si="1"/>
        <v>3.5249999999999999</v>
      </c>
      <c r="I19" s="12">
        <f>I18*I6/100</f>
        <v>1.41</v>
      </c>
      <c r="J19" s="12">
        <f>J18*J6/1000</f>
        <v>2.1150000000000002</v>
      </c>
      <c r="K19" s="12">
        <f>K18*K6/650</f>
        <v>17.353846153846153</v>
      </c>
      <c r="L19" s="12">
        <f>L18*L6/1000</f>
        <v>2.2559999999999998</v>
      </c>
      <c r="M19" s="12">
        <f>M18*M6/1000</f>
        <v>0.56399999999999995</v>
      </c>
      <c r="N19" s="12">
        <f>N18*N6/1000</f>
        <v>1.41</v>
      </c>
      <c r="O19" s="12">
        <f>O18*O6/1000</f>
        <v>3.5249999999999999</v>
      </c>
    </row>
    <row r="20" spans="1:20" ht="15.75">
      <c r="A20" s="5" t="s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20" ht="15.75">
      <c r="A21" s="5" t="s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34"/>
      <c r="L21" s="34"/>
      <c r="M21" s="12"/>
      <c r="N21" s="12"/>
      <c r="O21" s="12"/>
      <c r="P21" s="29"/>
    </row>
    <row r="22" spans="1:20" ht="15.75">
      <c r="A22" s="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45"/>
    </row>
    <row r="26" spans="1:20">
      <c r="A26" t="s">
        <v>33</v>
      </c>
      <c r="H26" t="s">
        <v>34</v>
      </c>
    </row>
  </sheetData>
  <mergeCells count="3">
    <mergeCell ref="F1:H1"/>
    <mergeCell ref="F2:H2"/>
    <mergeCell ref="A5:O5"/>
  </mergeCells>
  <phoneticPr fontId="5" type="noConversion"/>
  <pageMargins left="0" right="0" top="0.37" bottom="0.74803149606299213" header="0.31496062992125984" footer="0.31496062992125984"/>
  <pageSetup paperSize="9" scale="80" orientation="landscape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4" zoomScale="89" zoomScaleNormal="89" workbookViewId="0">
      <selection activeCell="P29" sqref="P29"/>
    </sheetView>
  </sheetViews>
  <sheetFormatPr defaultRowHeight="15"/>
  <cols>
    <col min="1" max="1" width="19.5703125" customWidth="1"/>
    <col min="2" max="2" width="9.7109375" customWidth="1"/>
    <col min="3" max="3" width="7.140625" customWidth="1"/>
    <col min="4" max="4" width="7.85546875" customWidth="1"/>
    <col min="5" max="5" width="6.85546875" customWidth="1"/>
    <col min="6" max="6" width="9" customWidth="1"/>
    <col min="7" max="7" width="7.85546875" customWidth="1"/>
    <col min="8" max="8" width="6.85546875" customWidth="1"/>
    <col min="9" max="9" width="7" customWidth="1"/>
    <col min="10" max="10" width="7.7109375" customWidth="1"/>
    <col min="11" max="13" width="8.140625" customWidth="1"/>
    <col min="14" max="15" width="7" customWidth="1"/>
    <col min="16" max="16" width="8.5703125" customWidth="1"/>
    <col min="17" max="17" width="17.42578125" customWidth="1"/>
    <col min="18" max="18" width="8.5703125" customWidth="1"/>
  </cols>
  <sheetData>
    <row r="1" spans="1:16" ht="15.75">
      <c r="H1" s="56"/>
      <c r="I1" s="56"/>
      <c r="J1" s="2"/>
      <c r="K1" s="1"/>
      <c r="L1" s="1"/>
      <c r="M1" s="1"/>
    </row>
    <row r="2" spans="1:16" ht="18.75">
      <c r="H2" s="56"/>
      <c r="I2" s="56"/>
      <c r="J2" s="3"/>
      <c r="N2" s="27"/>
      <c r="O2" s="27"/>
      <c r="P2" s="27"/>
    </row>
    <row r="3" spans="1:16" ht="18.75">
      <c r="A3" s="27"/>
      <c r="B3" s="27"/>
      <c r="C3" s="27"/>
      <c r="D3" s="27"/>
      <c r="E3" s="27"/>
      <c r="F3" s="27"/>
      <c r="G3" s="27"/>
      <c r="H3" s="39"/>
      <c r="I3" s="39"/>
      <c r="J3" s="26"/>
      <c r="K3" s="27"/>
      <c r="L3" s="27"/>
      <c r="M3" s="27"/>
      <c r="N3" s="27"/>
      <c r="O3" s="27"/>
      <c r="P3" s="27"/>
    </row>
    <row r="4" spans="1:16" ht="21.75" customHeight="1">
      <c r="A4" s="63" t="s">
        <v>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ht="19.5" customHeight="1">
      <c r="A5" s="16" t="s">
        <v>16</v>
      </c>
      <c r="B5" s="16">
        <v>141</v>
      </c>
      <c r="C5" s="16">
        <v>141</v>
      </c>
      <c r="D5" s="16">
        <v>141</v>
      </c>
      <c r="E5" s="16">
        <v>141</v>
      </c>
      <c r="F5" s="16">
        <v>141</v>
      </c>
      <c r="G5" s="16">
        <v>141</v>
      </c>
      <c r="H5" s="16">
        <v>141</v>
      </c>
      <c r="I5" s="16">
        <v>141</v>
      </c>
      <c r="J5" s="16">
        <v>141</v>
      </c>
      <c r="K5" s="16">
        <v>141</v>
      </c>
      <c r="L5" s="16">
        <v>141</v>
      </c>
      <c r="M5" s="16">
        <v>141</v>
      </c>
      <c r="N5" s="16">
        <v>141</v>
      </c>
      <c r="O5" s="16">
        <v>141</v>
      </c>
      <c r="P5" s="16">
        <v>141</v>
      </c>
    </row>
    <row r="6" spans="1:16" ht="136.5" customHeight="1">
      <c r="A6" s="5"/>
      <c r="B6" s="8" t="s">
        <v>23</v>
      </c>
      <c r="C6" s="8" t="s">
        <v>18</v>
      </c>
      <c r="D6" s="8" t="s">
        <v>22</v>
      </c>
      <c r="E6" s="8" t="s">
        <v>4</v>
      </c>
      <c r="F6" s="8" t="s">
        <v>43</v>
      </c>
      <c r="G6" s="8" t="s">
        <v>0</v>
      </c>
      <c r="H6" s="8" t="s">
        <v>2</v>
      </c>
      <c r="I6" s="8" t="s">
        <v>1</v>
      </c>
      <c r="J6" s="8" t="s">
        <v>14</v>
      </c>
      <c r="K6" s="18" t="s">
        <v>54</v>
      </c>
      <c r="L6" s="18" t="s">
        <v>13</v>
      </c>
      <c r="M6" s="18" t="s">
        <v>70</v>
      </c>
      <c r="N6" s="8" t="s">
        <v>7</v>
      </c>
      <c r="O6" s="8" t="str">
        <f>A17</f>
        <v>вафли</v>
      </c>
      <c r="P6" s="8" t="s">
        <v>6</v>
      </c>
    </row>
    <row r="7" spans="1:16" ht="24.75" customHeight="1">
      <c r="A7" s="49" t="s">
        <v>69</v>
      </c>
      <c r="B7" s="30">
        <v>18</v>
      </c>
      <c r="C7" s="15"/>
      <c r="D7" s="15">
        <v>5</v>
      </c>
      <c r="E7" s="15">
        <v>1</v>
      </c>
      <c r="F7" s="15">
        <v>20</v>
      </c>
      <c r="G7" s="15">
        <v>24</v>
      </c>
      <c r="H7" s="15">
        <v>8</v>
      </c>
      <c r="I7" s="15">
        <v>8</v>
      </c>
      <c r="J7" s="15"/>
      <c r="K7" s="15"/>
      <c r="L7" s="15"/>
      <c r="M7" s="15"/>
      <c r="N7" s="15"/>
      <c r="O7" s="15"/>
      <c r="P7" s="15"/>
    </row>
    <row r="8" spans="1:16" ht="15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31.5">
      <c r="A9" s="50" t="s">
        <v>90</v>
      </c>
      <c r="B9" s="5"/>
      <c r="C9" s="5">
        <v>5</v>
      </c>
      <c r="D9" s="5"/>
      <c r="E9" s="5">
        <v>1</v>
      </c>
      <c r="F9" s="5"/>
      <c r="G9" s="5"/>
      <c r="H9" s="5"/>
      <c r="I9" s="5"/>
      <c r="J9" s="5">
        <v>30</v>
      </c>
      <c r="K9" s="5"/>
      <c r="L9" s="5"/>
      <c r="M9" s="5"/>
      <c r="N9" s="5"/>
      <c r="O9" s="5"/>
      <c r="P9" s="5"/>
    </row>
    <row r="10" spans="1:16" ht="15.7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5.75">
      <c r="A11" s="49" t="s">
        <v>53</v>
      </c>
      <c r="B11" s="5"/>
      <c r="C11" s="5">
        <v>4</v>
      </c>
      <c r="D11" s="5"/>
      <c r="E11" s="5">
        <v>1</v>
      </c>
      <c r="F11" s="5">
        <v>50</v>
      </c>
      <c r="G11" s="5"/>
      <c r="H11" s="5">
        <v>9</v>
      </c>
      <c r="I11" s="5">
        <v>10</v>
      </c>
      <c r="J11" s="5"/>
      <c r="K11" s="5">
        <v>3</v>
      </c>
      <c r="L11" s="5"/>
      <c r="M11" s="5">
        <v>8</v>
      </c>
      <c r="N11" s="5"/>
      <c r="O11" s="5"/>
      <c r="P11" s="5"/>
    </row>
    <row r="12" spans="1:16" ht="15.7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.75">
      <c r="A13" s="32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v>1</v>
      </c>
      <c r="M13" s="5"/>
      <c r="N13" s="5">
        <v>15</v>
      </c>
      <c r="O13" s="5"/>
      <c r="P13" s="5"/>
    </row>
    <row r="14" spans="1:16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.75">
      <c r="A15" s="5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v>80</v>
      </c>
    </row>
    <row r="16" spans="1:16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8" ht="15.75">
      <c r="A17" s="5" t="s">
        <v>79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30</v>
      </c>
      <c r="P17" s="5"/>
    </row>
    <row r="18" spans="1:18" ht="15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8" ht="15.75">
      <c r="A19" s="5" t="s">
        <v>8</v>
      </c>
      <c r="B19" s="9">
        <f t="shared" ref="B19:P19" si="0">SUM(B7:B18)</f>
        <v>18</v>
      </c>
      <c r="C19" s="9">
        <f t="shared" si="0"/>
        <v>9</v>
      </c>
      <c r="D19" s="9">
        <f t="shared" si="0"/>
        <v>5</v>
      </c>
      <c r="E19" s="9">
        <f t="shared" si="0"/>
        <v>3</v>
      </c>
      <c r="F19" s="9">
        <f t="shared" si="0"/>
        <v>70</v>
      </c>
      <c r="G19" s="9">
        <f t="shared" si="0"/>
        <v>24</v>
      </c>
      <c r="H19" s="9">
        <f t="shared" si="0"/>
        <v>17</v>
      </c>
      <c r="I19" s="9">
        <f t="shared" si="0"/>
        <v>18</v>
      </c>
      <c r="J19" s="9">
        <f t="shared" si="0"/>
        <v>30</v>
      </c>
      <c r="K19" s="9">
        <f t="shared" si="0"/>
        <v>3</v>
      </c>
      <c r="L19" s="9">
        <f t="shared" si="0"/>
        <v>1</v>
      </c>
      <c r="M19" s="9">
        <f t="shared" si="0"/>
        <v>8</v>
      </c>
      <c r="N19" s="9">
        <f t="shared" si="0"/>
        <v>15</v>
      </c>
      <c r="O19" s="9">
        <f t="shared" si="0"/>
        <v>30</v>
      </c>
      <c r="P19" s="9">
        <f t="shared" si="0"/>
        <v>80</v>
      </c>
    </row>
    <row r="20" spans="1:18" ht="15.75">
      <c r="A20" s="5" t="s">
        <v>9</v>
      </c>
      <c r="B20" s="19">
        <f>B19*B5/560</f>
        <v>4.5321428571428575</v>
      </c>
      <c r="C20" s="19">
        <f t="shared" ref="C20:K20" si="1">C19*C5/1000</f>
        <v>1.2689999999999999</v>
      </c>
      <c r="D20" s="19">
        <f t="shared" si="1"/>
        <v>0.70499999999999996</v>
      </c>
      <c r="E20" s="19">
        <f t="shared" si="1"/>
        <v>0.42299999999999999</v>
      </c>
      <c r="F20" s="19">
        <f t="shared" si="1"/>
        <v>9.8699999999999992</v>
      </c>
      <c r="G20" s="19">
        <f t="shared" si="1"/>
        <v>3.3839999999999999</v>
      </c>
      <c r="H20" s="19">
        <f t="shared" si="1"/>
        <v>2.3969999999999998</v>
      </c>
      <c r="I20" s="19">
        <f t="shared" si="1"/>
        <v>2.5379999999999998</v>
      </c>
      <c r="J20" s="19">
        <f t="shared" si="1"/>
        <v>4.2300000000000004</v>
      </c>
      <c r="K20" s="19">
        <f t="shared" si="1"/>
        <v>0.42299999999999999</v>
      </c>
      <c r="L20" s="19">
        <f>L19*L5/100</f>
        <v>1.41</v>
      </c>
      <c r="M20" s="19">
        <f>M19*M5/1000</f>
        <v>1.1279999999999999</v>
      </c>
      <c r="N20" s="19">
        <f>N19*N5/1000</f>
        <v>2.1150000000000002</v>
      </c>
      <c r="O20" s="19">
        <f>O19*O5/1000</f>
        <v>4.2300000000000004</v>
      </c>
      <c r="P20" s="19">
        <f>P19*P5/560</f>
        <v>20.142857142857142</v>
      </c>
    </row>
    <row r="21" spans="1:18" ht="15.75">
      <c r="A21" s="5" t="s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8" ht="15.75">
      <c r="A22" s="5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33"/>
    </row>
    <row r="23" spans="1:18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8">
      <c r="R24" s="28"/>
    </row>
    <row r="26" spans="1:18">
      <c r="A26" t="s">
        <v>33</v>
      </c>
      <c r="G26" t="s">
        <v>34</v>
      </c>
      <c r="Q26" s="28"/>
      <c r="R26" s="28"/>
    </row>
  </sheetData>
  <mergeCells count="3">
    <mergeCell ref="H1:I1"/>
    <mergeCell ref="H2:I2"/>
    <mergeCell ref="A4:P4"/>
  </mergeCells>
  <pageMargins left="0.70866141732283472" right="0.55000000000000004" top="0.32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view="pageBreakPreview" zoomScale="82" zoomScaleNormal="74" zoomScaleSheetLayoutView="82" workbookViewId="0">
      <selection activeCell="V14" sqref="V14"/>
    </sheetView>
  </sheetViews>
  <sheetFormatPr defaultRowHeight="15"/>
  <cols>
    <col min="1" max="1" width="23" customWidth="1"/>
    <col min="2" max="2" width="7.42578125" customWidth="1"/>
    <col min="3" max="3" width="7.7109375" customWidth="1"/>
    <col min="4" max="4" width="6.85546875" hidden="1" customWidth="1"/>
    <col min="5" max="5" width="6.85546875" customWidth="1"/>
    <col min="6" max="6" width="8.7109375" customWidth="1"/>
    <col min="7" max="7" width="6.85546875" customWidth="1"/>
    <col min="8" max="8" width="8.42578125" customWidth="1"/>
    <col min="9" max="9" width="9.5703125" customWidth="1"/>
    <col min="10" max="10" width="7" customWidth="1"/>
    <col min="11" max="17" width="7.7109375" customWidth="1"/>
    <col min="18" max="19" width="7" customWidth="1"/>
  </cols>
  <sheetData>
    <row r="1" spans="1:25" ht="15.75">
      <c r="B1" s="23"/>
      <c r="C1" s="23"/>
      <c r="D1" s="23"/>
      <c r="E1" s="23"/>
      <c r="F1" s="23"/>
      <c r="G1" s="66"/>
      <c r="H1" s="66"/>
      <c r="I1" s="47"/>
      <c r="J1" s="4"/>
      <c r="K1" s="24"/>
      <c r="L1" s="24"/>
      <c r="M1" s="24"/>
      <c r="N1" s="24"/>
      <c r="O1" s="24"/>
      <c r="P1" s="24"/>
      <c r="Q1" s="24"/>
      <c r="R1" s="23"/>
      <c r="S1" s="23"/>
    </row>
    <row r="2" spans="1:25" ht="18.75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5" ht="18.75">
      <c r="A3" s="6" t="s">
        <v>16</v>
      </c>
      <c r="B3" s="6">
        <v>141</v>
      </c>
      <c r="C3" s="6">
        <v>141</v>
      </c>
      <c r="D3" s="6">
        <v>1</v>
      </c>
      <c r="E3" s="6">
        <v>141</v>
      </c>
      <c r="F3" s="6">
        <v>141</v>
      </c>
      <c r="G3" s="6">
        <v>141</v>
      </c>
      <c r="H3" s="6">
        <v>141</v>
      </c>
      <c r="I3" s="6">
        <v>141</v>
      </c>
      <c r="J3" s="6">
        <v>141</v>
      </c>
      <c r="K3" s="6">
        <v>141</v>
      </c>
      <c r="L3" s="6">
        <v>141</v>
      </c>
      <c r="M3" s="6">
        <v>141</v>
      </c>
      <c r="N3" s="6">
        <v>141</v>
      </c>
      <c r="O3" s="6">
        <v>141</v>
      </c>
      <c r="P3" s="6">
        <v>141</v>
      </c>
      <c r="Q3" s="6">
        <v>141</v>
      </c>
      <c r="R3" s="6">
        <v>141</v>
      </c>
      <c r="S3" s="6">
        <v>141</v>
      </c>
    </row>
    <row r="4" spans="1:25" ht="141.75" customHeight="1">
      <c r="A4" s="5"/>
      <c r="B4" s="8" t="s">
        <v>6</v>
      </c>
      <c r="C4" s="8" t="s">
        <v>32</v>
      </c>
      <c r="D4" s="8" t="s">
        <v>27</v>
      </c>
      <c r="E4" s="8" t="s">
        <v>2</v>
      </c>
      <c r="F4" s="8" t="str">
        <f>A15</f>
        <v>булка</v>
      </c>
      <c r="G4" s="8" t="s">
        <v>61</v>
      </c>
      <c r="H4" s="8" t="s">
        <v>12</v>
      </c>
      <c r="I4" s="8" t="s">
        <v>43</v>
      </c>
      <c r="J4" s="8" t="s">
        <v>49</v>
      </c>
      <c r="K4" s="8" t="s">
        <v>73</v>
      </c>
      <c r="L4" s="8" t="s">
        <v>4</v>
      </c>
      <c r="M4" s="8" t="s">
        <v>18</v>
      </c>
      <c r="N4" s="8" t="s">
        <v>0</v>
      </c>
      <c r="O4" s="8" t="str">
        <f>A17</f>
        <v>яблоко</v>
      </c>
      <c r="P4" s="8" t="s">
        <v>2</v>
      </c>
      <c r="Q4" s="8" t="s">
        <v>1</v>
      </c>
      <c r="R4" s="8" t="s">
        <v>7</v>
      </c>
      <c r="S4" s="8" t="s">
        <v>22</v>
      </c>
    </row>
    <row r="5" spans="1:25" ht="30" customHeight="1">
      <c r="A5" s="49" t="s">
        <v>55</v>
      </c>
      <c r="B5" s="5"/>
      <c r="C5" s="5">
        <v>20</v>
      </c>
      <c r="D5" s="5"/>
      <c r="E5" s="5">
        <v>9</v>
      </c>
      <c r="F5" s="5"/>
      <c r="G5" s="5"/>
      <c r="H5" s="5"/>
      <c r="I5" s="5">
        <v>35</v>
      </c>
      <c r="J5" s="5"/>
      <c r="K5" s="5"/>
      <c r="L5" s="5"/>
      <c r="M5" s="5">
        <v>5</v>
      </c>
      <c r="N5" s="5">
        <v>10</v>
      </c>
      <c r="O5" s="5"/>
      <c r="P5" s="5"/>
      <c r="Q5" s="5">
        <v>10</v>
      </c>
      <c r="R5" s="5"/>
      <c r="S5" s="5"/>
    </row>
    <row r="6" spans="1:25" ht="29.25" customHeight="1">
      <c r="A6" s="1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5" ht="20.25" customHeight="1">
      <c r="A7" s="10" t="s">
        <v>91</v>
      </c>
      <c r="B7" s="5"/>
      <c r="C7" s="5"/>
      <c r="D7" s="5"/>
      <c r="E7" s="5"/>
      <c r="F7" s="5"/>
      <c r="G7" s="5">
        <v>30</v>
      </c>
      <c r="H7" s="5">
        <v>30</v>
      </c>
      <c r="I7" s="5"/>
      <c r="J7" s="5"/>
      <c r="K7" s="5"/>
      <c r="L7" s="5">
        <v>1</v>
      </c>
      <c r="M7" s="5"/>
      <c r="N7" s="5"/>
      <c r="O7" s="5"/>
      <c r="P7" s="5">
        <v>6</v>
      </c>
      <c r="Q7" s="5">
        <v>10</v>
      </c>
      <c r="R7" s="5"/>
      <c r="S7" s="5">
        <v>5</v>
      </c>
    </row>
    <row r="8" spans="1:25" ht="29.25" customHeight="1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5" ht="21" customHeight="1">
      <c r="A9" s="35" t="s">
        <v>72</v>
      </c>
      <c r="B9" s="5"/>
      <c r="C9" s="15"/>
      <c r="D9" s="15"/>
      <c r="E9" s="15"/>
      <c r="F9" s="15"/>
      <c r="G9" s="15"/>
      <c r="H9" s="15"/>
      <c r="I9" s="15"/>
      <c r="J9" s="15">
        <v>20</v>
      </c>
      <c r="K9" s="15"/>
      <c r="L9" s="15"/>
      <c r="M9" s="15"/>
      <c r="N9" s="15"/>
      <c r="O9" s="15"/>
      <c r="P9" s="15"/>
      <c r="Q9" s="15"/>
      <c r="R9" s="15"/>
      <c r="S9" s="15"/>
    </row>
    <row r="10" spans="1:25" ht="23.25" customHeight="1">
      <c r="A10" s="35"/>
      <c r="B10" s="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25" ht="21" customHeight="1">
      <c r="A11" s="35" t="s">
        <v>84</v>
      </c>
      <c r="B11" s="5">
        <v>60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25" ht="18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U12" s="51"/>
      <c r="V12" s="51"/>
      <c r="W12" s="51"/>
      <c r="X12" s="51"/>
      <c r="Y12" s="51"/>
    </row>
    <row r="13" spans="1:25" ht="36.75" customHeight="1">
      <c r="A13" s="20" t="s">
        <v>71</v>
      </c>
      <c r="B13" s="5"/>
      <c r="C13" s="5"/>
      <c r="D13" s="5"/>
      <c r="E13" s="5"/>
      <c r="F13" s="5"/>
      <c r="G13" s="5"/>
      <c r="H13" s="5"/>
      <c r="I13" s="5"/>
      <c r="J13" s="5"/>
      <c r="K13" s="5">
        <v>20</v>
      </c>
      <c r="L13" s="5"/>
      <c r="M13" s="5"/>
      <c r="N13" s="5"/>
      <c r="O13" s="5"/>
      <c r="P13" s="5"/>
      <c r="Q13" s="5"/>
      <c r="R13" s="5">
        <v>20</v>
      </c>
      <c r="S13" s="5"/>
    </row>
    <row r="14" spans="1:25" ht="15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U14" s="36"/>
      <c r="W14" s="36"/>
    </row>
    <row r="15" spans="1:25" ht="15.75">
      <c r="A15" s="49" t="s">
        <v>82</v>
      </c>
      <c r="B15" s="5"/>
      <c r="C15" s="5"/>
      <c r="D15" s="5"/>
      <c r="E15" s="5"/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5" ht="15.7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22" ht="15.75">
      <c r="A17" s="5" t="s">
        <v>75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>
        <v>120</v>
      </c>
      <c r="P17" s="5"/>
      <c r="Q17" s="5"/>
      <c r="R17" s="5"/>
      <c r="S17" s="5"/>
    </row>
    <row r="18" spans="1:22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22" ht="15.75">
      <c r="A19" s="5" t="s">
        <v>8</v>
      </c>
      <c r="B19" s="9">
        <f t="shared" ref="B19:S19" si="0">SUM(B5:B18)</f>
        <v>60</v>
      </c>
      <c r="C19" s="9">
        <f t="shared" si="0"/>
        <v>20</v>
      </c>
      <c r="D19" s="9">
        <f t="shared" si="0"/>
        <v>0</v>
      </c>
      <c r="E19" s="9">
        <f t="shared" si="0"/>
        <v>9</v>
      </c>
      <c r="F19" s="9">
        <f t="shared" si="0"/>
        <v>1</v>
      </c>
      <c r="G19" s="9">
        <f t="shared" si="0"/>
        <v>30</v>
      </c>
      <c r="H19" s="9">
        <f t="shared" si="0"/>
        <v>30</v>
      </c>
      <c r="I19" s="9">
        <f t="shared" si="0"/>
        <v>35</v>
      </c>
      <c r="J19" s="9">
        <f t="shared" si="0"/>
        <v>20</v>
      </c>
      <c r="K19" s="9">
        <f t="shared" si="0"/>
        <v>20</v>
      </c>
      <c r="L19" s="9">
        <f t="shared" si="0"/>
        <v>1</v>
      </c>
      <c r="M19" s="9">
        <f t="shared" si="0"/>
        <v>5</v>
      </c>
      <c r="N19" s="9">
        <f t="shared" si="0"/>
        <v>10</v>
      </c>
      <c r="O19" s="9">
        <f t="shared" si="0"/>
        <v>120</v>
      </c>
      <c r="P19" s="9">
        <f t="shared" ref="P19" si="1">SUM(P5:P18)</f>
        <v>6</v>
      </c>
      <c r="Q19" s="9">
        <f t="shared" ref="Q19" si="2">SUM(Q5:Q18)</f>
        <v>20</v>
      </c>
      <c r="R19" s="9">
        <f t="shared" si="0"/>
        <v>20</v>
      </c>
      <c r="S19" s="9">
        <f t="shared" si="0"/>
        <v>5</v>
      </c>
    </row>
    <row r="20" spans="1:22" ht="15.75">
      <c r="A20" s="5" t="s">
        <v>9</v>
      </c>
      <c r="B20" s="9">
        <f>B3*B19/560</f>
        <v>15.107142857142858</v>
      </c>
      <c r="C20" s="9">
        <f>C19*C3/1000</f>
        <v>2.82</v>
      </c>
      <c r="D20" s="9">
        <f>D19*D3/1000</f>
        <v>0</v>
      </c>
      <c r="E20" s="9">
        <f>E19*E3/1000</f>
        <v>1.2689999999999999</v>
      </c>
      <c r="F20" s="9">
        <f>F19*F3</f>
        <v>141</v>
      </c>
      <c r="G20" s="9">
        <f t="shared" ref="G20:N20" si="3">G19*G3/1000</f>
        <v>4.2300000000000004</v>
      </c>
      <c r="H20" s="9">
        <f t="shared" si="3"/>
        <v>4.2300000000000004</v>
      </c>
      <c r="I20" s="9">
        <f t="shared" si="3"/>
        <v>4.9349999999999996</v>
      </c>
      <c r="J20" s="9">
        <f t="shared" si="3"/>
        <v>2.82</v>
      </c>
      <c r="K20" s="9">
        <f t="shared" si="3"/>
        <v>2.82</v>
      </c>
      <c r="L20" s="9">
        <f t="shared" si="3"/>
        <v>0.14099999999999999</v>
      </c>
      <c r="M20" s="9">
        <f t="shared" si="3"/>
        <v>0.70499999999999996</v>
      </c>
      <c r="N20" s="9">
        <f t="shared" si="3"/>
        <v>1.41</v>
      </c>
      <c r="O20" s="9">
        <f t="shared" ref="O20:Q20" si="4">O19*O3/1000</f>
        <v>16.920000000000002</v>
      </c>
      <c r="P20" s="9">
        <f t="shared" si="4"/>
        <v>0.84599999999999997</v>
      </c>
      <c r="Q20" s="9">
        <f t="shared" si="4"/>
        <v>2.82</v>
      </c>
      <c r="R20" s="9">
        <f>R19*R3/1000</f>
        <v>2.82</v>
      </c>
      <c r="S20" s="9">
        <f>S19*S3/1000</f>
        <v>0.70499999999999996</v>
      </c>
    </row>
    <row r="21" spans="1:22" ht="15.75">
      <c r="A21" s="5" t="s">
        <v>10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V21" t="s">
        <v>40</v>
      </c>
    </row>
    <row r="22" spans="1:22" ht="15.75">
      <c r="A22" s="5" t="s">
        <v>11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3"/>
    </row>
    <row r="23" spans="1:22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44"/>
    </row>
    <row r="26" spans="1:22">
      <c r="A26" t="s">
        <v>33</v>
      </c>
      <c r="I26" t="s">
        <v>34</v>
      </c>
    </row>
  </sheetData>
  <mergeCells count="2">
    <mergeCell ref="G1:H1"/>
    <mergeCell ref="A2:S2"/>
  </mergeCells>
  <pageMargins left="0.17" right="0.2" top="0.23" bottom="0.39" header="0.31496062992125984" footer="0.31496062992125984"/>
  <pageSetup paperSize="9" scale="80" orientation="landscape" r:id="rId1"/>
  <colBreaks count="1" manualBreakCount="1">
    <brk id="2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A4" zoomScale="70" zoomScaleNormal="70" workbookViewId="0">
      <selection activeCell="P32" sqref="P32"/>
    </sheetView>
  </sheetViews>
  <sheetFormatPr defaultRowHeight="15"/>
  <cols>
    <col min="1" max="1" width="24.140625" customWidth="1"/>
    <col min="2" max="3" width="12" customWidth="1"/>
    <col min="4" max="4" width="11.28515625" customWidth="1"/>
    <col min="5" max="5" width="11.140625" hidden="1" customWidth="1"/>
    <col min="6" max="6" width="11.5703125" customWidth="1"/>
    <col min="7" max="7" width="9.42578125" bestFit="1" customWidth="1"/>
    <col min="8" max="8" width="11.7109375" customWidth="1"/>
    <col min="9" max="9" width="10.140625" customWidth="1"/>
    <col min="10" max="10" width="10.85546875" customWidth="1"/>
    <col min="11" max="11" width="11" customWidth="1"/>
    <col min="12" max="12" width="9.85546875" customWidth="1"/>
    <col min="13" max="14" width="13" customWidth="1"/>
    <col min="15" max="16" width="11.28515625" customWidth="1"/>
    <col min="17" max="17" width="11.42578125" customWidth="1"/>
    <col min="18" max="18" width="9.85546875" customWidth="1"/>
    <col min="19" max="19" width="11.85546875" bestFit="1" customWidth="1"/>
  </cols>
  <sheetData>
    <row r="1" spans="1:22">
      <c r="I1" s="56"/>
      <c r="J1" s="56"/>
      <c r="K1" s="1"/>
    </row>
    <row r="2" spans="1:22">
      <c r="I2" s="40"/>
      <c r="J2" s="40"/>
    </row>
    <row r="3" spans="1:22" ht="18.75">
      <c r="I3" s="37"/>
      <c r="J3" s="37"/>
      <c r="O3" s="27"/>
      <c r="P3" s="27"/>
      <c r="Q3" s="27"/>
      <c r="R3" s="27"/>
    </row>
    <row r="4" spans="1:22" ht="18.75">
      <c r="I4" s="38"/>
      <c r="J4" s="38"/>
      <c r="O4" s="27"/>
      <c r="P4" s="27"/>
      <c r="Q4" s="27"/>
      <c r="R4" s="27"/>
    </row>
    <row r="5" spans="1:22" ht="27.75" customHeight="1">
      <c r="A5" s="61" t="s">
        <v>92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2" ht="21" customHeight="1">
      <c r="A6" s="6" t="s">
        <v>16</v>
      </c>
      <c r="B6" s="6">
        <v>100</v>
      </c>
      <c r="C6" s="6">
        <v>100</v>
      </c>
      <c r="D6" s="6">
        <v>100</v>
      </c>
      <c r="E6" s="6">
        <v>1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  <c r="M6" s="6">
        <v>100</v>
      </c>
      <c r="N6" s="6">
        <v>100</v>
      </c>
      <c r="O6" s="6">
        <v>100</v>
      </c>
      <c r="P6" s="6">
        <v>100</v>
      </c>
      <c r="Q6" s="6">
        <v>100</v>
      </c>
      <c r="R6" s="6">
        <v>100</v>
      </c>
    </row>
    <row r="7" spans="1:22" ht="123" customHeight="1">
      <c r="A7" s="22"/>
      <c r="B7" s="18" t="s">
        <v>28</v>
      </c>
      <c r="C7" s="18" t="s">
        <v>43</v>
      </c>
      <c r="D7" s="18" t="s">
        <v>20</v>
      </c>
      <c r="E7" s="18" t="s">
        <v>27</v>
      </c>
      <c r="F7" s="18" t="s">
        <v>18</v>
      </c>
      <c r="G7" s="18" t="s">
        <v>4</v>
      </c>
      <c r="H7" s="18" t="s">
        <v>0</v>
      </c>
      <c r="I7" s="18" t="s">
        <v>2</v>
      </c>
      <c r="J7" s="18" t="s">
        <v>1</v>
      </c>
      <c r="K7" s="18" t="s">
        <v>5</v>
      </c>
      <c r="L7" s="18" t="s">
        <v>7</v>
      </c>
      <c r="M7" s="18" t="s">
        <v>63</v>
      </c>
      <c r="N7" s="18" t="str">
        <f>A18</f>
        <v>печенье</v>
      </c>
      <c r="O7" s="18" t="s">
        <v>6</v>
      </c>
      <c r="P7" s="18" t="s">
        <v>54</v>
      </c>
      <c r="Q7" s="18" t="s">
        <v>3</v>
      </c>
      <c r="R7" s="18" t="s">
        <v>35</v>
      </c>
    </row>
    <row r="8" spans="1:22" ht="32.25" customHeight="1">
      <c r="A8" s="10" t="s">
        <v>30</v>
      </c>
      <c r="B8" s="5">
        <v>15</v>
      </c>
      <c r="C8" s="5"/>
      <c r="D8" s="5"/>
      <c r="E8" s="5">
        <v>1</v>
      </c>
      <c r="F8" s="5"/>
      <c r="G8" s="5">
        <v>1</v>
      </c>
      <c r="H8" s="5">
        <v>18</v>
      </c>
      <c r="I8" s="5">
        <v>6</v>
      </c>
      <c r="J8" s="5">
        <v>6</v>
      </c>
      <c r="K8" s="5"/>
      <c r="L8" s="5"/>
      <c r="M8" s="5"/>
      <c r="N8" s="5"/>
      <c r="O8" s="5"/>
      <c r="P8" s="5"/>
      <c r="Q8" s="5">
        <v>1</v>
      </c>
      <c r="R8" s="5">
        <v>15</v>
      </c>
    </row>
    <row r="9" spans="1:22">
      <c r="A9" s="10"/>
      <c r="B9" s="18"/>
      <c r="C9" s="18"/>
      <c r="D9" s="1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8"/>
      <c r="R9" s="18"/>
    </row>
    <row r="10" spans="1:22" ht="35.25" customHeight="1">
      <c r="A10" s="50" t="s">
        <v>31</v>
      </c>
      <c r="B10" s="5"/>
      <c r="C10" s="5"/>
      <c r="D10" s="5">
        <v>58</v>
      </c>
      <c r="E10" s="5"/>
      <c r="F10" s="5">
        <v>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22" ht="15.7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V11" t="s">
        <v>40</v>
      </c>
    </row>
    <row r="12" spans="1:22" ht="15.75">
      <c r="A12" s="5" t="s">
        <v>53</v>
      </c>
      <c r="B12" s="5"/>
      <c r="C12" s="5">
        <v>50</v>
      </c>
      <c r="D12" s="5"/>
      <c r="E12" s="5"/>
      <c r="F12" s="5">
        <v>4</v>
      </c>
      <c r="G12" s="5">
        <v>1</v>
      </c>
      <c r="H12" s="5"/>
      <c r="I12" s="5">
        <v>9</v>
      </c>
      <c r="J12" s="5">
        <v>10</v>
      </c>
      <c r="K12" s="5"/>
      <c r="L12" s="5"/>
      <c r="M12" s="5"/>
      <c r="N12" s="5"/>
      <c r="O12" s="5"/>
      <c r="P12" s="5">
        <v>3</v>
      </c>
      <c r="Q12" s="5">
        <v>8</v>
      </c>
      <c r="R12" s="5"/>
    </row>
    <row r="13" spans="1:22" ht="15.7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2" ht="29.25">
      <c r="A14" s="20" t="s">
        <v>62</v>
      </c>
      <c r="B14" s="5"/>
      <c r="C14" s="5"/>
      <c r="D14" s="5"/>
      <c r="E14" s="5"/>
      <c r="F14" s="5"/>
      <c r="G14" s="5"/>
      <c r="H14" s="5"/>
      <c r="I14" s="5"/>
      <c r="J14" s="5"/>
      <c r="K14" s="5">
        <v>4</v>
      </c>
      <c r="L14" s="5">
        <v>3</v>
      </c>
      <c r="M14" s="5">
        <v>38</v>
      </c>
      <c r="N14" s="5"/>
      <c r="O14" s="5"/>
      <c r="P14" s="5"/>
      <c r="Q14" s="5"/>
      <c r="R14" s="5"/>
    </row>
    <row r="15" spans="1:22" ht="15.7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2" ht="15.75">
      <c r="A16" s="5" t="s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>
        <v>80</v>
      </c>
      <c r="P16" s="5"/>
      <c r="Q16" s="5"/>
      <c r="R16" s="5"/>
    </row>
    <row r="17" spans="1:21" ht="15.7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21" ht="15.75">
      <c r="A18" s="5" t="s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v>40</v>
      </c>
      <c r="O18" s="5"/>
      <c r="P18" s="5"/>
      <c r="Q18" s="5"/>
      <c r="R18" s="5"/>
    </row>
    <row r="19" spans="1:21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21" ht="15.75">
      <c r="A20" s="5" t="s">
        <v>8</v>
      </c>
      <c r="B20" s="12">
        <f>SUM(B8:B19)</f>
        <v>15</v>
      </c>
      <c r="C20" s="12">
        <f t="shared" ref="C20:R20" si="0">SUM(C8:C19)</f>
        <v>50</v>
      </c>
      <c r="D20" s="12">
        <f t="shared" si="0"/>
        <v>58</v>
      </c>
      <c r="E20" s="12">
        <f t="shared" si="0"/>
        <v>1</v>
      </c>
      <c r="F20" s="12">
        <f t="shared" si="0"/>
        <v>9</v>
      </c>
      <c r="G20" s="12">
        <f t="shared" si="0"/>
        <v>2</v>
      </c>
      <c r="H20" s="12">
        <f t="shared" si="0"/>
        <v>18</v>
      </c>
      <c r="I20" s="12">
        <f t="shared" si="0"/>
        <v>15</v>
      </c>
      <c r="J20" s="12">
        <f t="shared" si="0"/>
        <v>16</v>
      </c>
      <c r="K20" s="12">
        <f t="shared" si="0"/>
        <v>4</v>
      </c>
      <c r="L20" s="12">
        <f t="shared" si="0"/>
        <v>3</v>
      </c>
      <c r="M20" s="12">
        <f t="shared" si="0"/>
        <v>38</v>
      </c>
      <c r="N20" s="12">
        <f t="shared" si="0"/>
        <v>40</v>
      </c>
      <c r="O20" s="12">
        <f t="shared" si="0"/>
        <v>80</v>
      </c>
      <c r="P20" s="12">
        <f t="shared" si="0"/>
        <v>3</v>
      </c>
      <c r="Q20" s="12">
        <f t="shared" si="0"/>
        <v>9</v>
      </c>
      <c r="R20" s="12">
        <f t="shared" si="0"/>
        <v>15</v>
      </c>
      <c r="U20" s="36"/>
    </row>
    <row r="21" spans="1:21" ht="15.75">
      <c r="A21" s="5" t="s">
        <v>9</v>
      </c>
      <c r="B21" s="13">
        <f>B20*B6/1000+PRODUCT(B8:B20)</f>
        <v>226.5</v>
      </c>
      <c r="C21" s="13">
        <f t="shared" ref="C21:J21" si="1">C20*C6/1000</f>
        <v>5</v>
      </c>
      <c r="D21" s="13">
        <f t="shared" si="1"/>
        <v>5.8</v>
      </c>
      <c r="E21" s="13">
        <f t="shared" si="1"/>
        <v>1E-3</v>
      </c>
      <c r="F21" s="13">
        <f t="shared" si="1"/>
        <v>0.9</v>
      </c>
      <c r="G21" s="13">
        <f t="shared" si="1"/>
        <v>0.2</v>
      </c>
      <c r="H21" s="13">
        <f t="shared" si="1"/>
        <v>1.8</v>
      </c>
      <c r="I21" s="13">
        <f t="shared" si="1"/>
        <v>1.5</v>
      </c>
      <c r="J21" s="13">
        <f t="shared" si="1"/>
        <v>1.6</v>
      </c>
      <c r="K21" s="13">
        <f>K20*K6/100</f>
        <v>4</v>
      </c>
      <c r="L21" s="13">
        <f>L20*L6/1000</f>
        <v>0.3</v>
      </c>
      <c r="M21" s="13">
        <f>M20*M6/380</f>
        <v>10</v>
      </c>
      <c r="N21" s="13">
        <f>N20*N6/1000</f>
        <v>4</v>
      </c>
      <c r="O21" s="13">
        <f>O20*O6/560</f>
        <v>14.285714285714286</v>
      </c>
      <c r="P21" s="13">
        <f>P20*P6/1000</f>
        <v>0.3</v>
      </c>
      <c r="Q21" s="13">
        <f>Q20*Q6/1000</f>
        <v>0.9</v>
      </c>
      <c r="R21" s="13">
        <f>R20*R6/1000</f>
        <v>1.5</v>
      </c>
    </row>
    <row r="22" spans="1:21" ht="15.75">
      <c r="A22" s="5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21" ht="15.75">
      <c r="A23" s="5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29"/>
    </row>
    <row r="24" spans="1:21" ht="15.75">
      <c r="A24" s="5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45"/>
    </row>
    <row r="28" spans="1:21">
      <c r="A28" t="s">
        <v>33</v>
      </c>
      <c r="G28" t="s">
        <v>34</v>
      </c>
    </row>
  </sheetData>
  <mergeCells count="2">
    <mergeCell ref="I1:J1"/>
    <mergeCell ref="A5:R5"/>
  </mergeCells>
  <pageMargins left="0.27" right="0.70866141732283472" top="0.3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'11'!Область_печати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Пользователь</cp:lastModifiedBy>
  <cp:lastPrinted>2022-11-10T10:30:28Z</cp:lastPrinted>
  <dcterms:created xsi:type="dcterms:W3CDTF">2011-11-16T12:16:43Z</dcterms:created>
  <dcterms:modified xsi:type="dcterms:W3CDTF">2022-11-10T10:31:28Z</dcterms:modified>
</cp:coreProperties>
</file>